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18年5月   " sheetId="1" r:id="rId1"/>
  </sheets>
  <calcPr calcId="144525"/>
</workbook>
</file>

<file path=xl/sharedStrings.xml><?xml version="1.0" encoding="utf-8"?>
<sst xmlns="http://schemas.openxmlformats.org/spreadsheetml/2006/main" count="51">
  <si>
    <t>南安市慈善总会慈善资金收支汇总表</t>
  </si>
  <si>
    <t>截至2018年05月31日</t>
  </si>
  <si>
    <t>单位：元、人民币</t>
  </si>
  <si>
    <t>捐      赠     收
入</t>
  </si>
  <si>
    <t>项  目</t>
  </si>
  <si>
    <t>年初数</t>
  </si>
  <si>
    <t>本月数</t>
  </si>
  <si>
    <t>本年累计</t>
  </si>
  <si>
    <t>历年累计</t>
  </si>
  <si>
    <t>备  注</t>
  </si>
  <si>
    <t>限定性</t>
  </si>
  <si>
    <t>昌财永久基金1300万，李建超基金70万，杨雪治基金5万，天广基金21.057万，陈永灵15万，亲子群0.0515万。</t>
  </si>
  <si>
    <t>非限定</t>
  </si>
  <si>
    <t>利息</t>
  </si>
  <si>
    <t>收入合计</t>
  </si>
  <si>
    <t>支      出</t>
  </si>
  <si>
    <t>人/户</t>
  </si>
  <si>
    <t>金额</t>
  </si>
  <si>
    <t>银行手续费</t>
  </si>
  <si>
    <t>帮困慰问</t>
  </si>
  <si>
    <t>特困重症、应急</t>
  </si>
  <si>
    <t>康复院10万</t>
  </si>
  <si>
    <t>助学</t>
  </si>
  <si>
    <t>心天地多媒体室25万</t>
  </si>
  <si>
    <t>复明</t>
  </si>
  <si>
    <t>助行</t>
  </si>
  <si>
    <t>助听</t>
  </si>
  <si>
    <t>其他助残</t>
  </si>
  <si>
    <t>敬老助孤</t>
  </si>
  <si>
    <t>计生二女</t>
  </si>
  <si>
    <t>特困培训</t>
  </si>
  <si>
    <t>关爱母亲</t>
  </si>
  <si>
    <t>安居工程</t>
  </si>
  <si>
    <t>造血工程</t>
  </si>
  <si>
    <t>抗震支出</t>
  </si>
  <si>
    <t>其他支出（利息）</t>
  </si>
  <si>
    <t>指定支出</t>
  </si>
  <si>
    <t>林金炼定向南安市“心天地多媒体教室”建设30万；南安武荣保安公司定向南安市公安文化与体育联合会30万；姚培林定向洪梅中学奖教10万；洪建成定向五星、五峰小学各5万；</t>
  </si>
  <si>
    <t>冠名基金支出</t>
  </si>
  <si>
    <t>杨雪治基金指定南安市“心天地多媒体教室”建设5万；昌财永久基金指定罗东中学奖教1.5万，救助5人54.9万；天广德水基金指定罗东罗溪村1-3月老人补助10.8万，天广陈继渊基金指定美林街道福溪村1-3月老人生活补助10.257万；人口福利基金慰问计生特困户5.1万；李建超基金指定诗山红旗村小余路面硬化70万；陈文彬基金指定洪梅县306公路建设53万；中骏基金银行手续费10元。</t>
  </si>
  <si>
    <t>支出合计</t>
  </si>
  <si>
    <t>净  资  产</t>
  </si>
  <si>
    <t>本月备注</t>
  </si>
  <si>
    <t>限定性净资产</t>
  </si>
  <si>
    <t>非限定净资产</t>
  </si>
  <si>
    <t>合计</t>
  </si>
  <si>
    <t>项目</t>
  </si>
  <si>
    <t>本月数（元）</t>
  </si>
  <si>
    <t>本年数（元）</t>
  </si>
  <si>
    <t>累计数（元）</t>
  </si>
  <si>
    <t>昌财学村预付款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</si>
</sst>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;[Red]#,##0.00"/>
    <numFmt numFmtId="177" formatCode="#,##0.00_);[Red]\(#,##0.00\)"/>
    <numFmt numFmtId="178" formatCode="0.00_ "/>
    <numFmt numFmtId="179" formatCode="0.00;[Red]0.00"/>
    <numFmt numFmtId="180" formatCode="0_);[Red]\(0\)"/>
    <numFmt numFmtId="181" formatCode="#,##0_);[Red]\(#,##0\)"/>
    <numFmt numFmtId="182" formatCode="0;[Red]0"/>
    <numFmt numFmtId="183" formatCode="#,##0;[Red]#,##0"/>
    <numFmt numFmtId="184" formatCode="#,##0.00_ "/>
  </numFmts>
  <fonts count="37">
    <font>
      <sz val="12"/>
      <name val="宋体"/>
      <charset val="134"/>
    </font>
    <font>
      <b/>
      <sz val="16"/>
      <name val="楷体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sz val="10.5"/>
      <name val="新宋体"/>
      <charset val="134"/>
    </font>
    <font>
      <b/>
      <sz val="10"/>
      <name val="楷体_GB2312"/>
      <charset val="134"/>
    </font>
    <font>
      <sz val="10"/>
      <name val="新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name val="新宋体"/>
      <charset val="134"/>
    </font>
    <font>
      <sz val="10"/>
      <name val="楷体_GB2312"/>
      <charset val="134"/>
    </font>
    <font>
      <sz val="10"/>
      <name val="宋体"/>
      <charset val="134"/>
    </font>
    <font>
      <sz val="9"/>
      <name val="新宋体"/>
      <charset val="134"/>
    </font>
    <font>
      <b/>
      <sz val="10"/>
      <name val="新宋体"/>
      <charset val="134"/>
    </font>
    <font>
      <b/>
      <sz val="12"/>
      <name val="宋体"/>
      <charset val="134"/>
    </font>
    <font>
      <sz val="11"/>
      <name val="新宋体"/>
      <charset val="134"/>
    </font>
    <font>
      <sz val="10.5"/>
      <name val="楷体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0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3" borderId="13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6" fillId="15" borderId="19" applyNumberFormat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80" fontId="6" fillId="0" borderId="1" xfId="0" applyNumberFormat="1" applyFont="1" applyBorder="1" applyAlignment="1">
      <alignment horizontal="right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 shrinkToFit="1"/>
    </xf>
    <xf numFmtId="179" fontId="7" fillId="0" borderId="2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82" fontId="6" fillId="0" borderId="1" xfId="0" applyNumberFormat="1" applyFont="1" applyBorder="1" applyAlignment="1">
      <alignment horizontal="right" vertical="center" wrapText="1"/>
    </xf>
    <xf numFmtId="181" fontId="9" fillId="0" borderId="1" xfId="0" applyNumberFormat="1" applyFont="1" applyBorder="1" applyAlignment="1">
      <alignment horizontal="center" vertical="center" wrapText="1"/>
    </xf>
    <xf numFmtId="181" fontId="9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81" fontId="6" fillId="0" borderId="1" xfId="0" applyNumberFormat="1" applyFont="1" applyBorder="1" applyAlignment="1">
      <alignment horizontal="right" vertical="center" wrapText="1"/>
    </xf>
    <xf numFmtId="179" fontId="10" fillId="0" borderId="2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177" fontId="12" fillId="0" borderId="1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83" fontId="6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left" vertical="center" wrapText="1"/>
    </xf>
    <xf numFmtId="178" fontId="0" fillId="0" borderId="0" xfId="0" applyNumberFormat="1">
      <alignment vertical="center"/>
    </xf>
    <xf numFmtId="179" fontId="12" fillId="0" borderId="1" xfId="0" applyNumberFormat="1" applyFont="1" applyBorder="1" applyAlignment="1">
      <alignment horizontal="left" vertical="center" wrapText="1"/>
    </xf>
    <xf numFmtId="179" fontId="15" fillId="0" borderId="1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9" fontId="14" fillId="0" borderId="1" xfId="0" applyNumberFormat="1" applyFont="1" applyBorder="1" applyAlignment="1">
      <alignment horizontal="left" vertical="center" wrapText="1"/>
    </xf>
    <xf numFmtId="179" fontId="4" fillId="0" borderId="1" xfId="0" applyNumberFormat="1" applyFont="1" applyBorder="1" applyAlignment="1">
      <alignment horizontal="right" vertical="center" wrapText="1"/>
    </xf>
    <xf numFmtId="179" fontId="16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shrinkToFit="1"/>
    </xf>
    <xf numFmtId="0" fontId="0" fillId="0" borderId="1" xfId="0" applyBorder="1">
      <alignment vertical="center"/>
    </xf>
    <xf numFmtId="0" fontId="11" fillId="0" borderId="1" xfId="0" applyFont="1" applyBorder="1" applyAlignment="1">
      <alignment vertical="center" wrapText="1"/>
    </xf>
    <xf numFmtId="179" fontId="10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184" fontId="14" fillId="0" borderId="2" xfId="0" applyNumberFormat="1" applyFont="1" applyBorder="1" applyAlignment="1">
      <alignment horizontal="center" vertical="center"/>
    </xf>
    <xf numFmtId="184" fontId="14" fillId="0" borderId="3" xfId="0" applyNumberFormat="1" applyFont="1" applyBorder="1" applyAlignment="1">
      <alignment horizontal="center" vertical="center"/>
    </xf>
    <xf numFmtId="184" fontId="14" fillId="0" borderId="3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workbookViewId="0">
      <selection activeCell="E4" sqref="E4:F4"/>
    </sheetView>
  </sheetViews>
  <sheetFormatPr defaultColWidth="9" defaultRowHeight="14.25"/>
  <cols>
    <col min="1" max="2" width="1.625" customWidth="1"/>
    <col min="3" max="3" width="7.75" customWidth="1"/>
    <col min="4" max="4" width="8.75" customWidth="1"/>
    <col min="5" max="5" width="6.125" customWidth="1"/>
    <col min="6" max="6" width="12.625" style="1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9.75" customWidth="1"/>
    <col min="15" max="15" width="18.75" customWidth="1"/>
    <col min="16" max="16" width="14.5" customWidth="1"/>
  </cols>
  <sheetData>
    <row r="1" ht="29.2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3"/>
      <c r="C2" s="3"/>
      <c r="D2" s="3"/>
      <c r="E2" s="3"/>
      <c r="F2" s="3"/>
      <c r="G2" s="5"/>
      <c r="H2" s="5"/>
      <c r="I2" s="5"/>
      <c r="J2" s="5"/>
      <c r="K2" s="5"/>
      <c r="L2" s="52" t="s">
        <v>2</v>
      </c>
      <c r="M2" s="53"/>
    </row>
    <row r="3" spans="1:13">
      <c r="A3" s="6" t="s">
        <v>3</v>
      </c>
      <c r="B3" s="6"/>
      <c r="C3" s="7" t="s">
        <v>4</v>
      </c>
      <c r="D3" s="8"/>
      <c r="E3" s="6" t="s">
        <v>5</v>
      </c>
      <c r="F3" s="6"/>
      <c r="G3" s="6" t="s">
        <v>6</v>
      </c>
      <c r="H3" s="6"/>
      <c r="I3" s="6" t="s">
        <v>7</v>
      </c>
      <c r="J3" s="6"/>
      <c r="K3" s="6" t="s">
        <v>8</v>
      </c>
      <c r="L3" s="6"/>
      <c r="M3" s="6" t="s">
        <v>9</v>
      </c>
    </row>
    <row r="4" ht="84" spans="1:14">
      <c r="A4" s="6"/>
      <c r="B4" s="6"/>
      <c r="C4" s="7" t="s">
        <v>10</v>
      </c>
      <c r="D4" s="9"/>
      <c r="E4" s="10">
        <v>564637002.98</v>
      </c>
      <c r="F4" s="11"/>
      <c r="G4" s="12">
        <v>14111085</v>
      </c>
      <c r="H4" s="12"/>
      <c r="I4" s="12">
        <v>136907074</v>
      </c>
      <c r="J4" s="12"/>
      <c r="K4" s="12">
        <f>E4+I4</f>
        <v>701544076.98</v>
      </c>
      <c r="L4" s="12"/>
      <c r="M4" s="54" t="s">
        <v>11</v>
      </c>
      <c r="N4" s="55"/>
    </row>
    <row r="5" spans="1:13">
      <c r="A5" s="6"/>
      <c r="B5" s="6"/>
      <c r="C5" s="7" t="s">
        <v>12</v>
      </c>
      <c r="D5" s="9"/>
      <c r="E5" s="12">
        <v>116393895.2</v>
      </c>
      <c r="F5" s="12"/>
      <c r="G5" s="12">
        <v>49315.08</v>
      </c>
      <c r="H5" s="12"/>
      <c r="I5" s="12">
        <v>5840609.95</v>
      </c>
      <c r="J5" s="12"/>
      <c r="K5" s="12">
        <f>I5+E5</f>
        <v>122234505.15</v>
      </c>
      <c r="L5" s="12"/>
      <c r="M5" s="56" t="s">
        <v>13</v>
      </c>
    </row>
    <row r="6" spans="1:14">
      <c r="A6" s="6"/>
      <c r="B6" s="6"/>
      <c r="C6" s="7" t="s">
        <v>14</v>
      </c>
      <c r="D6" s="8"/>
      <c r="E6" s="12">
        <v>681030898.18</v>
      </c>
      <c r="F6" s="12"/>
      <c r="G6" s="12">
        <f>G4+G5</f>
        <v>14160400.08</v>
      </c>
      <c r="H6" s="12"/>
      <c r="I6" s="12">
        <f>SUM(I4:I5)</f>
        <v>142747683.95</v>
      </c>
      <c r="J6" s="12"/>
      <c r="K6" s="12">
        <f>I6+E6</f>
        <v>823778582.13</v>
      </c>
      <c r="L6" s="12"/>
      <c r="M6" s="57"/>
      <c r="N6" s="58"/>
    </row>
    <row r="7" spans="1:14">
      <c r="A7" s="13" t="s">
        <v>15</v>
      </c>
      <c r="B7" s="14"/>
      <c r="C7" s="7" t="s">
        <v>4</v>
      </c>
      <c r="D7" s="8"/>
      <c r="E7" s="15" t="s">
        <v>16</v>
      </c>
      <c r="F7" s="6" t="s">
        <v>17</v>
      </c>
      <c r="G7" s="15" t="s">
        <v>16</v>
      </c>
      <c r="H7" s="6" t="s">
        <v>17</v>
      </c>
      <c r="I7" s="15" t="s">
        <v>16</v>
      </c>
      <c r="J7" s="6" t="s">
        <v>17</v>
      </c>
      <c r="K7" s="15" t="s">
        <v>16</v>
      </c>
      <c r="L7" s="6" t="s">
        <v>17</v>
      </c>
      <c r="M7" s="59"/>
      <c r="N7" s="58"/>
    </row>
    <row r="8" spans="1:13">
      <c r="A8" s="16"/>
      <c r="B8" s="17"/>
      <c r="C8" s="18" t="s">
        <v>18</v>
      </c>
      <c r="D8" s="19"/>
      <c r="E8" s="15"/>
      <c r="F8" s="20">
        <v>11844.13</v>
      </c>
      <c r="G8" s="15"/>
      <c r="H8" s="21">
        <v>41</v>
      </c>
      <c r="I8" s="15"/>
      <c r="J8" s="21">
        <v>204</v>
      </c>
      <c r="K8" s="15"/>
      <c r="L8" s="60">
        <f>F8+J8</f>
        <v>12048.13</v>
      </c>
      <c r="M8" s="61"/>
    </row>
    <row r="9" spans="1:13">
      <c r="A9" s="16"/>
      <c r="B9" s="17"/>
      <c r="C9" s="18" t="s">
        <v>19</v>
      </c>
      <c r="D9" s="22"/>
      <c r="E9" s="23">
        <v>11268</v>
      </c>
      <c r="F9" s="20">
        <v>4829522</v>
      </c>
      <c r="G9" s="24">
        <v>170</v>
      </c>
      <c r="H9" s="25">
        <v>40000</v>
      </c>
      <c r="I9" s="24">
        <v>1503</v>
      </c>
      <c r="J9" s="25">
        <v>640743.6</v>
      </c>
      <c r="K9" s="23">
        <v>0</v>
      </c>
      <c r="L9" s="62">
        <f t="shared" ref="L9:L23" si="0">J9+F9</f>
        <v>5470265.6</v>
      </c>
      <c r="M9" s="63"/>
    </row>
    <row r="10" spans="1:13">
      <c r="A10" s="16"/>
      <c r="B10" s="17"/>
      <c r="C10" s="26" t="s">
        <v>20</v>
      </c>
      <c r="D10" s="27"/>
      <c r="E10" s="28">
        <v>3913</v>
      </c>
      <c r="F10" s="20">
        <v>11524457.4</v>
      </c>
      <c r="G10" s="24">
        <v>35</v>
      </c>
      <c r="H10" s="25">
        <v>84000</v>
      </c>
      <c r="I10" s="24">
        <v>153</v>
      </c>
      <c r="J10" s="25">
        <v>441500</v>
      </c>
      <c r="K10" s="23">
        <v>0</v>
      </c>
      <c r="L10" s="20">
        <f t="shared" si="0"/>
        <v>11965957.4</v>
      </c>
      <c r="M10" s="64" t="s">
        <v>21</v>
      </c>
    </row>
    <row r="11" spans="1:13">
      <c r="A11" s="16"/>
      <c r="B11" s="17"/>
      <c r="C11" s="18" t="s">
        <v>22</v>
      </c>
      <c r="D11" s="22"/>
      <c r="E11" s="28">
        <v>6078</v>
      </c>
      <c r="F11" s="20">
        <v>7961342</v>
      </c>
      <c r="G11" s="24">
        <v>70</v>
      </c>
      <c r="H11" s="25">
        <v>310000</v>
      </c>
      <c r="I11" s="24">
        <v>70</v>
      </c>
      <c r="J11" s="25">
        <v>370600</v>
      </c>
      <c r="K11" s="23"/>
      <c r="L11" s="20">
        <f t="shared" si="0"/>
        <v>8331942</v>
      </c>
      <c r="M11" s="65" t="s">
        <v>23</v>
      </c>
    </row>
    <row r="12" spans="1:13">
      <c r="A12" s="16"/>
      <c r="B12" s="17"/>
      <c r="C12" s="18" t="s">
        <v>24</v>
      </c>
      <c r="D12" s="22"/>
      <c r="E12" s="28">
        <v>5718</v>
      </c>
      <c r="F12" s="20">
        <v>2077700</v>
      </c>
      <c r="G12" s="24">
        <v>0</v>
      </c>
      <c r="H12" s="25">
        <v>0</v>
      </c>
      <c r="I12" s="66">
        <v>0</v>
      </c>
      <c r="J12" s="25">
        <v>0</v>
      </c>
      <c r="K12" s="23"/>
      <c r="L12" s="20">
        <f t="shared" si="0"/>
        <v>2077700</v>
      </c>
      <c r="M12" s="65"/>
    </row>
    <row r="13" spans="1:13">
      <c r="A13" s="16"/>
      <c r="B13" s="17"/>
      <c r="C13" s="18" t="s">
        <v>25</v>
      </c>
      <c r="D13" s="22"/>
      <c r="E13" s="28">
        <v>1374</v>
      </c>
      <c r="F13" s="20">
        <v>7294285</v>
      </c>
      <c r="G13" s="24">
        <v>1</v>
      </c>
      <c r="H13" s="25">
        <v>28500</v>
      </c>
      <c r="I13" s="66">
        <v>1</v>
      </c>
      <c r="J13" s="25">
        <v>28500</v>
      </c>
      <c r="K13" s="23"/>
      <c r="L13" s="20">
        <f t="shared" si="0"/>
        <v>7322785</v>
      </c>
      <c r="M13" s="67"/>
    </row>
    <row r="14" spans="1:13">
      <c r="A14" s="16"/>
      <c r="B14" s="17"/>
      <c r="C14" s="18" t="s">
        <v>26</v>
      </c>
      <c r="D14" s="22"/>
      <c r="E14" s="28">
        <v>189</v>
      </c>
      <c r="F14" s="20">
        <v>646851.24</v>
      </c>
      <c r="G14" s="24">
        <v>0</v>
      </c>
      <c r="H14" s="25">
        <v>0</v>
      </c>
      <c r="I14" s="66">
        <v>0</v>
      </c>
      <c r="J14" s="25">
        <v>0</v>
      </c>
      <c r="K14" s="23"/>
      <c r="L14" s="20">
        <f t="shared" si="0"/>
        <v>646851.24</v>
      </c>
      <c r="M14" s="65"/>
    </row>
    <row r="15" spans="1:13">
      <c r="A15" s="16"/>
      <c r="B15" s="17"/>
      <c r="C15" s="18" t="s">
        <v>27</v>
      </c>
      <c r="D15" s="22"/>
      <c r="E15" s="28"/>
      <c r="F15" s="20">
        <v>39000</v>
      </c>
      <c r="G15" s="24"/>
      <c r="H15" s="25"/>
      <c r="I15" s="66"/>
      <c r="J15" s="25"/>
      <c r="K15" s="23"/>
      <c r="L15" s="20">
        <f t="shared" si="0"/>
        <v>39000</v>
      </c>
      <c r="M15" s="65"/>
    </row>
    <row r="16" spans="1:13">
      <c r="A16" s="16"/>
      <c r="B16" s="17"/>
      <c r="C16" s="18" t="s">
        <v>28</v>
      </c>
      <c r="D16" s="22"/>
      <c r="E16" s="28">
        <v>776</v>
      </c>
      <c r="F16" s="20">
        <v>384075</v>
      </c>
      <c r="G16" s="24"/>
      <c r="H16" s="25"/>
      <c r="I16" s="66"/>
      <c r="J16" s="25"/>
      <c r="K16" s="23"/>
      <c r="L16" s="20">
        <f t="shared" si="0"/>
        <v>384075</v>
      </c>
      <c r="M16" s="56"/>
    </row>
    <row r="17" spans="1:13">
      <c r="A17" s="16"/>
      <c r="B17" s="17"/>
      <c r="C17" s="18" t="s">
        <v>29</v>
      </c>
      <c r="D17" s="22"/>
      <c r="E17" s="28">
        <v>601</v>
      </c>
      <c r="F17" s="20">
        <v>410000</v>
      </c>
      <c r="G17" s="24">
        <v>100</v>
      </c>
      <c r="H17" s="25">
        <v>50000</v>
      </c>
      <c r="I17" s="66">
        <v>100</v>
      </c>
      <c r="J17" s="25">
        <v>50000</v>
      </c>
      <c r="K17" s="23"/>
      <c r="L17" s="20">
        <f t="shared" si="0"/>
        <v>460000</v>
      </c>
      <c r="M17" s="65"/>
    </row>
    <row r="18" spans="1:13">
      <c r="A18" s="16"/>
      <c r="B18" s="17"/>
      <c r="C18" s="18" t="s">
        <v>30</v>
      </c>
      <c r="D18" s="22"/>
      <c r="E18" s="28"/>
      <c r="F18" s="20">
        <v>270800</v>
      </c>
      <c r="G18" s="24"/>
      <c r="H18" s="25"/>
      <c r="I18" s="66"/>
      <c r="J18" s="25"/>
      <c r="K18" s="23"/>
      <c r="L18" s="20">
        <f t="shared" si="0"/>
        <v>270800</v>
      </c>
      <c r="M18" s="65"/>
    </row>
    <row r="19" spans="1:13">
      <c r="A19" s="16"/>
      <c r="B19" s="17"/>
      <c r="C19" s="18" t="s">
        <v>31</v>
      </c>
      <c r="D19" s="22"/>
      <c r="E19" s="28">
        <v>545</v>
      </c>
      <c r="F19" s="20">
        <v>360000</v>
      </c>
      <c r="G19" s="24">
        <v>100</v>
      </c>
      <c r="H19" s="25">
        <v>50000</v>
      </c>
      <c r="I19" s="66">
        <v>100</v>
      </c>
      <c r="J19" s="25">
        <v>50000</v>
      </c>
      <c r="K19" s="23"/>
      <c r="L19" s="20">
        <f t="shared" si="0"/>
        <v>410000</v>
      </c>
      <c r="M19" s="65"/>
    </row>
    <row r="20" spans="1:13">
      <c r="A20" s="16"/>
      <c r="B20" s="17"/>
      <c r="C20" s="18" t="s">
        <v>32</v>
      </c>
      <c r="D20" s="22"/>
      <c r="E20" s="28">
        <v>280</v>
      </c>
      <c r="F20" s="20">
        <v>305000</v>
      </c>
      <c r="G20" s="29"/>
      <c r="H20" s="25">
        <v>0</v>
      </c>
      <c r="I20" s="24"/>
      <c r="J20" s="25">
        <v>0</v>
      </c>
      <c r="K20" s="23"/>
      <c r="L20" s="20">
        <f t="shared" si="0"/>
        <v>305000</v>
      </c>
      <c r="M20" s="65"/>
    </row>
    <row r="21" spans="1:13">
      <c r="A21" s="16"/>
      <c r="B21" s="17"/>
      <c r="C21" s="18" t="s">
        <v>33</v>
      </c>
      <c r="D21" s="22"/>
      <c r="E21" s="28"/>
      <c r="F21" s="20">
        <v>1030000</v>
      </c>
      <c r="G21" s="30">
        <v>11</v>
      </c>
      <c r="H21" s="25">
        <v>415000</v>
      </c>
      <c r="I21" s="30">
        <v>19</v>
      </c>
      <c r="J21" s="25">
        <v>795000</v>
      </c>
      <c r="K21" s="23"/>
      <c r="L21" s="20">
        <f t="shared" si="0"/>
        <v>1825000</v>
      </c>
      <c r="M21" s="65"/>
    </row>
    <row r="22" spans="1:13">
      <c r="A22" s="16"/>
      <c r="B22" s="17"/>
      <c r="C22" s="18" t="s">
        <v>34</v>
      </c>
      <c r="D22" s="22"/>
      <c r="E22" s="31"/>
      <c r="F22" s="20">
        <v>2232722.51</v>
      </c>
      <c r="G22" s="32"/>
      <c r="H22" s="12"/>
      <c r="I22" s="32"/>
      <c r="J22" s="12"/>
      <c r="K22" s="31"/>
      <c r="L22" s="20">
        <f t="shared" si="0"/>
        <v>2232722.51</v>
      </c>
      <c r="M22" s="68"/>
    </row>
    <row r="23" spans="1:13">
      <c r="A23" s="16"/>
      <c r="B23" s="17"/>
      <c r="C23" s="33" t="s">
        <v>35</v>
      </c>
      <c r="D23" s="34"/>
      <c r="E23" s="31"/>
      <c r="F23" s="20">
        <v>339916.15</v>
      </c>
      <c r="G23" s="32"/>
      <c r="H23" s="12"/>
      <c r="I23" s="32"/>
      <c r="J23" s="12">
        <v>0</v>
      </c>
      <c r="K23" s="31"/>
      <c r="L23" s="20">
        <f t="shared" si="0"/>
        <v>339916.15</v>
      </c>
      <c r="M23" s="69"/>
    </row>
    <row r="24" ht="132" spans="1:14">
      <c r="A24" s="16"/>
      <c r="B24" s="17"/>
      <c r="C24" s="18" t="s">
        <v>36</v>
      </c>
      <c r="D24" s="22"/>
      <c r="E24" s="31"/>
      <c r="F24" s="20">
        <v>99006945</v>
      </c>
      <c r="G24" s="32"/>
      <c r="H24" s="12">
        <v>800000</v>
      </c>
      <c r="I24" s="32"/>
      <c r="J24" s="12">
        <v>5447000</v>
      </c>
      <c r="K24" s="31"/>
      <c r="L24" s="20">
        <f>F24+J24</f>
        <v>104453945</v>
      </c>
      <c r="M24" s="69" t="s">
        <v>37</v>
      </c>
      <c r="N24" s="58"/>
    </row>
    <row r="25" ht="264" spans="1:13">
      <c r="A25" s="16"/>
      <c r="B25" s="17"/>
      <c r="C25" s="18" t="s">
        <v>38</v>
      </c>
      <c r="D25" s="22"/>
      <c r="E25" s="31"/>
      <c r="F25" s="35">
        <v>331908805.48</v>
      </c>
      <c r="G25" s="32"/>
      <c r="H25" s="36">
        <v>2105580</v>
      </c>
      <c r="I25" s="70"/>
      <c r="J25" s="36">
        <v>19861795</v>
      </c>
      <c r="K25" s="31"/>
      <c r="L25" s="20">
        <f>J25+F25</f>
        <v>351770600.48</v>
      </c>
      <c r="M25" s="69" t="s">
        <v>39</v>
      </c>
    </row>
    <row r="26" spans="1:13">
      <c r="A26" s="37"/>
      <c r="B26" s="38"/>
      <c r="C26" s="7" t="s">
        <v>40</v>
      </c>
      <c r="D26" s="9"/>
      <c r="E26" s="39">
        <f>SUM(E9:E25)</f>
        <v>30742</v>
      </c>
      <c r="F26" s="35">
        <f t="shared" ref="F26:J26" si="1">SUM(F8:F25)</f>
        <v>470633265.91</v>
      </c>
      <c r="G26" s="40"/>
      <c r="H26" s="20">
        <f t="shared" si="1"/>
        <v>3883121</v>
      </c>
      <c r="I26" s="70"/>
      <c r="J26" s="20">
        <f t="shared" si="1"/>
        <v>27685342.6</v>
      </c>
      <c r="K26" s="71"/>
      <c r="L26" s="20">
        <f>SUM(L8:L25)</f>
        <v>498318608.51</v>
      </c>
      <c r="M26" s="69"/>
    </row>
    <row r="27" spans="1:15">
      <c r="A27" s="6" t="s">
        <v>41</v>
      </c>
      <c r="B27" s="6"/>
      <c r="C27" s="6" t="s">
        <v>4</v>
      </c>
      <c r="D27" s="41"/>
      <c r="E27" s="6" t="s">
        <v>5</v>
      </c>
      <c r="F27" s="6"/>
      <c r="G27" s="41"/>
      <c r="H27" s="41"/>
      <c r="I27" s="6" t="s">
        <v>6</v>
      </c>
      <c r="J27" s="6"/>
      <c r="K27" s="41"/>
      <c r="L27" s="41"/>
      <c r="M27" s="6" t="s">
        <v>42</v>
      </c>
      <c r="O27" s="72"/>
    </row>
    <row r="28" spans="1:13">
      <c r="A28" s="6"/>
      <c r="B28" s="6"/>
      <c r="C28" s="6" t="s">
        <v>43</v>
      </c>
      <c r="D28" s="42"/>
      <c r="E28" s="43">
        <v>145033897.5</v>
      </c>
      <c r="F28" s="31"/>
      <c r="G28" s="31"/>
      <c r="H28" s="31"/>
      <c r="I28" s="43">
        <v>251944176.5</v>
      </c>
      <c r="J28" s="31"/>
      <c r="K28" s="31"/>
      <c r="L28" s="31"/>
      <c r="M28" s="31"/>
    </row>
    <row r="29" spans="1:13">
      <c r="A29" s="6"/>
      <c r="B29" s="6"/>
      <c r="C29" s="6" t="s">
        <v>44</v>
      </c>
      <c r="D29" s="42"/>
      <c r="E29" s="43">
        <v>65663734.77</v>
      </c>
      <c r="F29" s="43"/>
      <c r="G29" s="43"/>
      <c r="H29" s="43"/>
      <c r="I29" s="43">
        <v>90091985.12</v>
      </c>
      <c r="J29" s="43"/>
      <c r="K29" s="43"/>
      <c r="L29" s="43"/>
      <c r="M29" s="31"/>
    </row>
    <row r="30" spans="1:15">
      <c r="A30" s="6"/>
      <c r="B30" s="6"/>
      <c r="C30" s="44" t="s">
        <v>45</v>
      </c>
      <c r="D30" s="41"/>
      <c r="E30" s="43">
        <f>SUM(E28:E29)</f>
        <v>210697632.27</v>
      </c>
      <c r="F30" s="43"/>
      <c r="G30" s="43"/>
      <c r="H30" s="43"/>
      <c r="I30" s="43">
        <f>SUM(I28:I29)</f>
        <v>342036161.62</v>
      </c>
      <c r="J30" s="43"/>
      <c r="K30" s="43"/>
      <c r="L30" s="43"/>
      <c r="M30" s="31"/>
      <c r="N30" s="72"/>
      <c r="O30" s="55"/>
    </row>
    <row r="31" spans="1:13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ht="18.75" customHeight="1" spans="1:13">
      <c r="A32" s="46" t="s">
        <v>46</v>
      </c>
      <c r="B32" s="46"/>
      <c r="C32" s="46"/>
      <c r="D32" s="46"/>
      <c r="E32" s="46"/>
      <c r="F32" s="46"/>
      <c r="G32" s="46"/>
      <c r="H32" s="46" t="s">
        <v>47</v>
      </c>
      <c r="I32" s="46"/>
      <c r="J32" s="46" t="s">
        <v>48</v>
      </c>
      <c r="K32" s="46"/>
      <c r="L32" s="46" t="s">
        <v>49</v>
      </c>
      <c r="M32" s="73"/>
    </row>
    <row r="33" ht="20.25" customHeight="1" spans="1:14">
      <c r="A33" s="47" t="s">
        <v>50</v>
      </c>
      <c r="B33" s="48"/>
      <c r="C33" s="48"/>
      <c r="D33" s="48"/>
      <c r="E33" s="48"/>
      <c r="F33" s="48"/>
      <c r="G33" s="49"/>
      <c r="H33" s="50">
        <v>12000000</v>
      </c>
      <c r="I33" s="74"/>
      <c r="J33" s="75">
        <v>51000000</v>
      </c>
      <c r="K33" s="76"/>
      <c r="L33" s="75">
        <v>139000000</v>
      </c>
      <c r="M33" s="77"/>
      <c r="N33" s="72"/>
    </row>
    <row r="34" spans="6:13">
      <c r="F34" s="51"/>
      <c r="J34" s="72"/>
      <c r="M34" s="58"/>
    </row>
    <row r="35" spans="13:16">
      <c r="M35" s="58"/>
      <c r="O35" s="55"/>
      <c r="P35" s="55"/>
    </row>
    <row r="36" spans="13:13">
      <c r="M36" s="72"/>
    </row>
  </sheetData>
  <mergeCells count="67">
    <mergeCell ref="A1:M1"/>
    <mergeCell ref="A2:F2"/>
    <mergeCell ref="L2:M2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E27:H27"/>
    <mergeCell ref="I27:L27"/>
    <mergeCell ref="C28:D28"/>
    <mergeCell ref="E28:H28"/>
    <mergeCell ref="I28:L28"/>
    <mergeCell ref="C29:D29"/>
    <mergeCell ref="E29:H29"/>
    <mergeCell ref="I29:L29"/>
    <mergeCell ref="C30:D30"/>
    <mergeCell ref="E30:H30"/>
    <mergeCell ref="I30:L30"/>
    <mergeCell ref="A31:M31"/>
    <mergeCell ref="A32:G32"/>
    <mergeCell ref="H32:I32"/>
    <mergeCell ref="J32:K32"/>
    <mergeCell ref="L32:M32"/>
    <mergeCell ref="A33:G33"/>
    <mergeCell ref="H33:I33"/>
    <mergeCell ref="J33:K33"/>
    <mergeCell ref="L33:M33"/>
    <mergeCell ref="A3:B6"/>
    <mergeCell ref="A7:B26"/>
    <mergeCell ref="A27:B30"/>
  </mergeCells>
  <pageMargins left="0.354166666666667" right="0.354166666666667" top="0.590277777777778" bottom="0.393055555555556" header="0.511805555555556" footer="0.511805555555556"/>
  <pageSetup paperSize="9" scale="8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18年5月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2018-06-12T07:56:33Z</dcterms:created>
  <dcterms:modified xsi:type="dcterms:W3CDTF">2018-06-12T07:58:13Z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