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17年12月" sheetId="1" r:id="rId1"/>
  </sheets>
  <calcPr calcId="144525"/>
</workbook>
</file>

<file path=xl/sharedStrings.xml><?xml version="1.0" encoding="utf-8"?>
<sst xmlns="http://schemas.openxmlformats.org/spreadsheetml/2006/main" count="51">
  <si>
    <t>南安市慈善总会慈善资金收支汇总表</t>
  </si>
  <si>
    <t>截至2017年12月31日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</si>
  <si>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</si>
  <si>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</si>
  <si>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</si>
  <si>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</si>
  <si>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</si>
  <si>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</si>
  <si>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</si>
  <si>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</si>
  <si>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</si>
  <si>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昌财永久基金1030万，顺昌基金20万，闽发基金105万，英才基金100万，中美生育关怀基金5万，三叶基金12万，选苗基金55万，亲子群0.0412万，重庆嘉年名华商务服务有限公司200万，骏杰房地产开发有限公司3.65万，梁翠芬10万，内蒙古大高煤化科技有限公司20万，九牧基金实物捐5所中小学洁具2.80355万。</t>
  </si>
  <si>
    <t xml:space="preserve"> 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</si>
  <si>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</si>
  <si>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</si>
  <si>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</si>
  <si>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</si>
  <si>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</si>
  <si>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</si>
  <si>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</si>
  <si>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</si>
  <si>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</si>
  <si>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康复院15万</t>
  </si>
  <si>
    <t>助学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</si>
  <si>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</si>
  <si>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</si>
  <si>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</si>
  <si>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</si>
  <si>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</si>
  <si>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</si>
  <si>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</si>
  <si>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</si>
  <si>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</si>
  <si>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</si>
  <si>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</si>
  <si>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其他支出（利息）</t>
  </si>
  <si>
    <t>指定支出</t>
  </si>
  <si>
    <t>群峰机械有限公司指定丰州侨联大楼装修5万。</t>
  </si>
  <si>
    <t>冠名基金支出</t>
  </si>
  <si>
    <t>选苗基金指定宁德漳湾镇雷东村50万，九牧基金指定5所中小学洁具2.80355万，九牧指定阳村小学助教1万，中美生育关怀基金指定乐峰镇“二女”困难户建房补助4万，万事达基金指定水头朴一村10万，官桥周厝小学操场20万，杨雪治基金指定码头中心卫生院30万，谢克全指定救助1人1万，顺昌基金指定注礼小学综合楼建设20万，泉工基金指定西华小学足球活动2万，固美指定救助张汉阳1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</si>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</sst>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;[Red]#,##0.00"/>
    <numFmt numFmtId="177" formatCode="#,##0.00_);[Red]\(#,##0.00\)"/>
    <numFmt numFmtId="178" formatCode="0.00_ "/>
    <numFmt numFmtId="179" formatCode="0.00;[Red]0.00"/>
    <numFmt numFmtId="180" formatCode="0_);[Red]\(0\)"/>
    <numFmt numFmtId="181" formatCode="#,##0_);[Red]\(#,##0\)"/>
    <numFmt numFmtId="182" formatCode="0;[Red]0"/>
    <numFmt numFmtId="183" formatCode="#,##0;[Red]#,##0"/>
    <numFmt numFmtId="184" formatCode="#,##0.00_ "/>
  </numFmts>
  <fonts count="37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8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1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179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179" fontId="12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9" fontId="1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79" fontId="1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 wrapText="1"/>
    </xf>
    <xf numFmtId="179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4" fontId="14" fillId="0" borderId="2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topLeftCell="A21" workbookViewId="0">
      <selection activeCell="E25" sqref="E25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4.7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2" t="s">
        <v>2</v>
      </c>
      <c r="M2" s="53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216" spans="1:14">
      <c r="A4" s="6"/>
      <c r="B4" s="6"/>
      <c r="C4" s="7" t="s">
        <v>10</v>
      </c>
      <c r="D4" s="9"/>
      <c r="E4" s="10">
        <v>437490636.01</v>
      </c>
      <c r="F4" s="11"/>
      <c r="G4" s="12">
        <v>15634947.5</v>
      </c>
      <c r="H4" s="12"/>
      <c r="I4" s="12">
        <v>127146366.97</v>
      </c>
      <c r="J4" s="12"/>
      <c r="K4" s="12">
        <f>E4+I4</f>
        <v>564637002.98</v>
      </c>
      <c r="L4" s="12"/>
      <c r="M4" s="54" t="s">
        <v>11</v>
      </c>
      <c r="N4" s="55" t="s">
        <v>12</v>
      </c>
    </row>
    <row r="5" spans="1:14">
      <c r="A5" s="6"/>
      <c r="B5" s="6"/>
      <c r="C5" s="7" t="s">
        <v>13</v>
      </c>
      <c r="D5" s="9"/>
      <c r="E5" s="12">
        <v>113133115.42</v>
      </c>
      <c r="F5" s="12"/>
      <c r="G5" s="12">
        <v>734216.13</v>
      </c>
      <c r="H5" s="12"/>
      <c r="I5" s="12">
        <v>3260779.78</v>
      </c>
      <c r="J5" s="12"/>
      <c r="K5" s="12">
        <f>I5+E5</f>
        <v>116393895.2</v>
      </c>
      <c r="L5" s="12"/>
      <c r="M5" s="56" t="s">
        <v>14</v>
      </c>
      <c r="N5" t="s">
        <v>12</v>
      </c>
    </row>
    <row r="6" spans="1:14">
      <c r="A6" s="6"/>
      <c r="B6" s="6"/>
      <c r="C6" s="7" t="s">
        <v>15</v>
      </c>
      <c r="D6" s="8"/>
      <c r="E6" s="12">
        <f>SUM(E4:E5)</f>
        <v>550623751.43</v>
      </c>
      <c r="F6" s="12"/>
      <c r="G6" s="12">
        <f>G4+G5</f>
        <v>16369163.63</v>
      </c>
      <c r="H6" s="12"/>
      <c r="I6" s="12">
        <f>SUM(I4:I5)</f>
        <v>130407146.75</v>
      </c>
      <c r="J6" s="12"/>
      <c r="K6" s="12">
        <f>I6+E6</f>
        <v>681030898.18</v>
      </c>
      <c r="L6" s="12"/>
      <c r="M6" s="57"/>
      <c r="N6" s="58"/>
    </row>
    <row r="7" spans="1:14">
      <c r="A7" s="13" t="s">
        <v>16</v>
      </c>
      <c r="B7" s="14"/>
      <c r="C7" s="7" t="s">
        <v>4</v>
      </c>
      <c r="D7" s="8"/>
      <c r="E7" s="15" t="s">
        <v>17</v>
      </c>
      <c r="F7" s="6" t="s">
        <v>18</v>
      </c>
      <c r="G7" s="15" t="s">
        <v>17</v>
      </c>
      <c r="H7" s="6" t="s">
        <v>18</v>
      </c>
      <c r="I7" s="15" t="s">
        <v>17</v>
      </c>
      <c r="J7" s="6" t="s">
        <v>18</v>
      </c>
      <c r="K7" s="15" t="s">
        <v>17</v>
      </c>
      <c r="L7" s="6" t="s">
        <v>18</v>
      </c>
      <c r="M7" s="59"/>
      <c r="N7" s="58"/>
    </row>
    <row r="8" spans="1:13">
      <c r="A8" s="16"/>
      <c r="B8" s="17"/>
      <c r="C8" s="18" t="s">
        <v>19</v>
      </c>
      <c r="D8" s="19"/>
      <c r="E8" s="15"/>
      <c r="F8" s="20">
        <v>11493.13</v>
      </c>
      <c r="G8" s="15"/>
      <c r="H8" s="21">
        <v>45</v>
      </c>
      <c r="I8" s="15"/>
      <c r="J8" s="21">
        <v>351</v>
      </c>
      <c r="K8" s="15"/>
      <c r="L8" s="60">
        <v>11844.13</v>
      </c>
      <c r="M8" s="61"/>
    </row>
    <row r="9" spans="1:13">
      <c r="A9" s="16"/>
      <c r="B9" s="17"/>
      <c r="C9" s="18" t="s">
        <v>20</v>
      </c>
      <c r="D9" s="22"/>
      <c r="E9" s="23">
        <v>10095</v>
      </c>
      <c r="F9" s="20">
        <v>4288684.4</v>
      </c>
      <c r="G9" s="24"/>
      <c r="H9" s="25"/>
      <c r="I9" s="24">
        <v>1173</v>
      </c>
      <c r="J9" s="25">
        <v>540837.6</v>
      </c>
      <c r="K9" s="23">
        <v>11268</v>
      </c>
      <c r="L9" s="62">
        <f t="shared" ref="L9:L25" si="0">J9+F9</f>
        <v>4829522</v>
      </c>
      <c r="M9" s="63"/>
    </row>
    <row r="10" spans="1:13">
      <c r="A10" s="16"/>
      <c r="B10" s="17"/>
      <c r="C10" s="26" t="s">
        <v>21</v>
      </c>
      <c r="D10" s="27"/>
      <c r="E10" s="28">
        <v>3590</v>
      </c>
      <c r="F10" s="20">
        <v>10535457.4</v>
      </c>
      <c r="G10" s="24">
        <v>43</v>
      </c>
      <c r="H10" s="25">
        <v>95500</v>
      </c>
      <c r="I10" s="24">
        <v>336</v>
      </c>
      <c r="J10" s="25">
        <v>989000</v>
      </c>
      <c r="K10" s="23">
        <v>3913</v>
      </c>
      <c r="L10" s="20">
        <f t="shared" si="0"/>
        <v>11524457.4</v>
      </c>
      <c r="M10" s="56" t="s">
        <v>22</v>
      </c>
    </row>
    <row r="11" spans="1:13">
      <c r="A11" s="16"/>
      <c r="B11" s="17"/>
      <c r="C11" s="18" t="s">
        <v>23</v>
      </c>
      <c r="D11" s="22"/>
      <c r="E11" s="28">
        <v>5944</v>
      </c>
      <c r="F11" s="20">
        <v>7693342</v>
      </c>
      <c r="G11" s="24">
        <v>134</v>
      </c>
      <c r="H11" s="25">
        <v>0</v>
      </c>
      <c r="I11" s="24">
        <v>134</v>
      </c>
      <c r="J11" s="25">
        <v>268000</v>
      </c>
      <c r="K11" s="23"/>
      <c r="L11" s="20">
        <f t="shared" si="0"/>
        <v>7961342</v>
      </c>
      <c r="M11" s="64"/>
    </row>
    <row r="12" spans="1:13">
      <c r="A12" s="16"/>
      <c r="B12" s="17"/>
      <c r="C12" s="18" t="s">
        <v>24</v>
      </c>
      <c r="D12" s="22"/>
      <c r="E12" s="28">
        <v>5626</v>
      </c>
      <c r="F12" s="20">
        <v>2031700</v>
      </c>
      <c r="G12" s="24">
        <v>92</v>
      </c>
      <c r="H12" s="25">
        <v>46000</v>
      </c>
      <c r="I12" s="65">
        <v>92</v>
      </c>
      <c r="J12" s="25">
        <v>46000</v>
      </c>
      <c r="K12" s="23"/>
      <c r="L12" s="20">
        <f t="shared" si="0"/>
        <v>2077700</v>
      </c>
      <c r="M12" s="64"/>
    </row>
    <row r="13" spans="1:13">
      <c r="A13" s="16"/>
      <c r="B13" s="17"/>
      <c r="C13" s="18" t="s">
        <v>25</v>
      </c>
      <c r="D13" s="22"/>
      <c r="E13" s="28">
        <v>1232</v>
      </c>
      <c r="F13" s="20">
        <v>6599185</v>
      </c>
      <c r="G13" s="24">
        <v>142</v>
      </c>
      <c r="H13" s="25">
        <v>595100</v>
      </c>
      <c r="I13" s="65">
        <v>142</v>
      </c>
      <c r="J13" s="25">
        <v>695100</v>
      </c>
      <c r="K13" s="23"/>
      <c r="L13" s="20">
        <f t="shared" si="0"/>
        <v>7294285</v>
      </c>
      <c r="M13" s="66"/>
    </row>
    <row r="14" spans="1:13">
      <c r="A14" s="16"/>
      <c r="B14" s="17"/>
      <c r="C14" s="18" t="s">
        <v>26</v>
      </c>
      <c r="D14" s="22"/>
      <c r="E14" s="28">
        <v>162</v>
      </c>
      <c r="F14" s="20">
        <v>513201.24</v>
      </c>
      <c r="G14" s="24">
        <v>27</v>
      </c>
      <c r="H14" s="25">
        <v>133650</v>
      </c>
      <c r="I14" s="65">
        <v>27</v>
      </c>
      <c r="J14" s="25">
        <v>133650</v>
      </c>
      <c r="K14" s="23"/>
      <c r="L14" s="20">
        <f t="shared" si="0"/>
        <v>646851.24</v>
      </c>
      <c r="M14" s="64"/>
    </row>
    <row r="15" spans="1:13">
      <c r="A15" s="16"/>
      <c r="B15" s="17"/>
      <c r="C15" s="18" t="s">
        <v>27</v>
      </c>
      <c r="D15" s="22"/>
      <c r="E15" s="28"/>
      <c r="F15" s="20">
        <v>39000</v>
      </c>
      <c r="G15" s="24"/>
      <c r="H15" s="25"/>
      <c r="I15" s="65"/>
      <c r="J15" s="25"/>
      <c r="K15" s="23"/>
      <c r="L15" s="20">
        <f t="shared" si="0"/>
        <v>39000</v>
      </c>
      <c r="M15" s="64"/>
    </row>
    <row r="16" spans="1:13">
      <c r="A16" s="16"/>
      <c r="B16" s="17"/>
      <c r="C16" s="18" t="s">
        <v>28</v>
      </c>
      <c r="D16" s="22"/>
      <c r="E16" s="28">
        <v>776</v>
      </c>
      <c r="F16" s="20">
        <v>384075</v>
      </c>
      <c r="G16" s="24"/>
      <c r="H16" s="25"/>
      <c r="I16" s="65"/>
      <c r="J16" s="25"/>
      <c r="K16" s="23"/>
      <c r="L16" s="20">
        <f t="shared" si="0"/>
        <v>384075</v>
      </c>
      <c r="M16" s="56"/>
    </row>
    <row r="17" spans="1:13">
      <c r="A17" s="16"/>
      <c r="B17" s="17"/>
      <c r="C17" s="18" t="s">
        <v>29</v>
      </c>
      <c r="D17" s="22"/>
      <c r="E17" s="28">
        <v>551</v>
      </c>
      <c r="F17" s="20">
        <v>360000</v>
      </c>
      <c r="G17" s="24"/>
      <c r="H17" s="25"/>
      <c r="I17" s="65"/>
      <c r="J17" s="25">
        <v>50000</v>
      </c>
      <c r="K17" s="23"/>
      <c r="L17" s="20">
        <f t="shared" si="0"/>
        <v>410000</v>
      </c>
      <c r="M17" s="64"/>
    </row>
    <row r="18" spans="1:13">
      <c r="A18" s="16"/>
      <c r="B18" s="17"/>
      <c r="C18" s="18" t="s">
        <v>30</v>
      </c>
      <c r="D18" s="22"/>
      <c r="E18" s="28"/>
      <c r="F18" s="20">
        <v>270800</v>
      </c>
      <c r="G18" s="24"/>
      <c r="H18" s="25"/>
      <c r="I18" s="65"/>
      <c r="J18" s="25"/>
      <c r="K18" s="23"/>
      <c r="L18" s="20">
        <f t="shared" si="0"/>
        <v>270800</v>
      </c>
      <c r="M18" s="64"/>
    </row>
    <row r="19" spans="1:13">
      <c r="A19" s="16"/>
      <c r="B19" s="17"/>
      <c r="C19" s="18" t="s">
        <v>31</v>
      </c>
      <c r="D19" s="22"/>
      <c r="E19" s="28">
        <v>495</v>
      </c>
      <c r="F19" s="20">
        <v>310000</v>
      </c>
      <c r="G19" s="24"/>
      <c r="H19" s="25"/>
      <c r="I19" s="65"/>
      <c r="J19" s="25">
        <v>50000</v>
      </c>
      <c r="K19" s="23"/>
      <c r="L19" s="20">
        <f t="shared" si="0"/>
        <v>360000</v>
      </c>
      <c r="M19" s="64"/>
    </row>
    <row r="20" spans="1:13">
      <c r="A20" s="16"/>
      <c r="B20" s="17"/>
      <c r="C20" s="18" t="s">
        <v>32</v>
      </c>
      <c r="D20" s="22"/>
      <c r="E20" s="28">
        <v>224</v>
      </c>
      <c r="F20" s="20">
        <v>249000</v>
      </c>
      <c r="G20" s="29"/>
      <c r="H20" s="25">
        <v>56000</v>
      </c>
      <c r="I20" s="24"/>
      <c r="J20" s="25">
        <v>56000</v>
      </c>
      <c r="K20" s="23"/>
      <c r="L20" s="20">
        <f t="shared" si="0"/>
        <v>305000</v>
      </c>
      <c r="M20" s="64"/>
    </row>
    <row r="21" spans="1:13">
      <c r="A21" s="16"/>
      <c r="B21" s="17"/>
      <c r="C21" s="18" t="s">
        <v>33</v>
      </c>
      <c r="D21" s="22"/>
      <c r="E21" s="28"/>
      <c r="F21" s="20">
        <v>730000</v>
      </c>
      <c r="G21" s="30"/>
      <c r="H21" s="25"/>
      <c r="I21" s="30"/>
      <c r="J21" s="25">
        <v>300000</v>
      </c>
      <c r="K21" s="23"/>
      <c r="L21" s="20">
        <f t="shared" si="0"/>
        <v>1030000</v>
      </c>
      <c r="M21" s="64"/>
    </row>
    <row r="22" spans="1:13">
      <c r="A22" s="16"/>
      <c r="B22" s="17"/>
      <c r="C22" s="18" t="s">
        <v>34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67"/>
    </row>
    <row r="23" spans="1:13">
      <c r="A23" s="16"/>
      <c r="B23" s="17"/>
      <c r="C23" s="33" t="s">
        <v>35</v>
      </c>
      <c r="D23" s="34"/>
      <c r="E23" s="31"/>
      <c r="F23" s="20">
        <v>252816.15</v>
      </c>
      <c r="G23" s="32"/>
      <c r="H23" s="12"/>
      <c r="I23" s="32"/>
      <c r="J23" s="12">
        <v>87100</v>
      </c>
      <c r="K23" s="31"/>
      <c r="L23" s="20">
        <f t="shared" si="0"/>
        <v>339916.15</v>
      </c>
      <c r="M23" s="68"/>
    </row>
    <row r="24" ht="36" spans="1:14">
      <c r="A24" s="16"/>
      <c r="B24" s="17"/>
      <c r="C24" s="18" t="s">
        <v>36</v>
      </c>
      <c r="D24" s="22"/>
      <c r="E24" s="31"/>
      <c r="F24" s="20">
        <v>94456945</v>
      </c>
      <c r="G24" s="32"/>
      <c r="H24" s="12">
        <v>50000</v>
      </c>
      <c r="I24" s="32"/>
      <c r="J24" s="12">
        <v>4550000</v>
      </c>
      <c r="K24" s="31"/>
      <c r="L24" s="20">
        <f t="shared" si="0"/>
        <v>99006945</v>
      </c>
      <c r="M24" s="68" t="s">
        <v>37</v>
      </c>
      <c r="N24" s="58"/>
    </row>
    <row r="25" ht="264" spans="1:13">
      <c r="A25" s="16"/>
      <c r="B25" s="17"/>
      <c r="C25" s="18" t="s">
        <v>38</v>
      </c>
      <c r="D25" s="22"/>
      <c r="E25" s="31"/>
      <c r="F25" s="35">
        <v>302386655.51</v>
      </c>
      <c r="G25" s="32"/>
      <c r="H25" s="36">
        <v>1418035.5</v>
      </c>
      <c r="I25" s="69"/>
      <c r="J25" s="36">
        <v>29522149.97</v>
      </c>
      <c r="K25" s="31"/>
      <c r="L25" s="20">
        <f t="shared" si="0"/>
        <v>331908805.48</v>
      </c>
      <c r="M25" s="68" t="s">
        <v>39</v>
      </c>
    </row>
    <row r="26" spans="1:13">
      <c r="A26" s="37"/>
      <c r="B26" s="38"/>
      <c r="C26" s="7" t="s">
        <v>40</v>
      </c>
      <c r="D26" s="9"/>
      <c r="E26" s="39">
        <f>SUM(E9:E25)</f>
        <v>28695</v>
      </c>
      <c r="F26" s="35">
        <f t="shared" ref="F26:J26" si="1">SUM(F8:F25)</f>
        <v>433345077.34</v>
      </c>
      <c r="G26" s="40"/>
      <c r="H26" s="20">
        <f t="shared" si="1"/>
        <v>2394330.5</v>
      </c>
      <c r="I26" s="69"/>
      <c r="J26" s="20">
        <f t="shared" si="1"/>
        <v>37288188.57</v>
      </c>
      <c r="K26" s="70"/>
      <c r="L26" s="20">
        <f>SUM(L8:L25)</f>
        <v>470633265.91</v>
      </c>
      <c r="M26" s="68"/>
    </row>
    <row r="27" spans="1:15">
      <c r="A27" s="6" t="s">
        <v>41</v>
      </c>
      <c r="B27" s="6"/>
      <c r="C27" s="6" t="s">
        <v>4</v>
      </c>
      <c r="D27" s="41"/>
      <c r="E27" s="6" t="s">
        <v>5</v>
      </c>
      <c r="F27" s="6"/>
      <c r="G27" s="41"/>
      <c r="H27" s="41"/>
      <c r="I27" s="6" t="s">
        <v>6</v>
      </c>
      <c r="J27" s="6"/>
      <c r="K27" s="41"/>
      <c r="L27" s="41"/>
      <c r="M27" s="6" t="s">
        <v>42</v>
      </c>
      <c r="O27" s="71"/>
    </row>
    <row r="28" spans="1:13">
      <c r="A28" s="6"/>
      <c r="B28" s="6"/>
      <c r="C28" s="6" t="s">
        <v>43</v>
      </c>
      <c r="D28" s="42"/>
      <c r="E28" s="43">
        <v>47762034.5</v>
      </c>
      <c r="F28" s="31"/>
      <c r="G28" s="31"/>
      <c r="H28" s="31"/>
      <c r="I28" s="43">
        <v>145033897.5</v>
      </c>
      <c r="J28" s="31"/>
      <c r="K28" s="31"/>
      <c r="L28" s="31"/>
      <c r="M28" s="31"/>
    </row>
    <row r="29" spans="1:13">
      <c r="A29" s="6"/>
      <c r="B29" s="6"/>
      <c r="C29" s="6" t="s">
        <v>44</v>
      </c>
      <c r="D29" s="42"/>
      <c r="E29" s="43">
        <v>69596758.14</v>
      </c>
      <c r="F29" s="43"/>
      <c r="G29" s="43"/>
      <c r="H29" s="43"/>
      <c r="I29" s="43">
        <v>65663734.77</v>
      </c>
      <c r="J29" s="43"/>
      <c r="K29" s="43"/>
      <c r="L29" s="43"/>
      <c r="M29" s="31"/>
    </row>
    <row r="30" spans="1:15">
      <c r="A30" s="6"/>
      <c r="B30" s="6"/>
      <c r="C30" s="44" t="s">
        <v>45</v>
      </c>
      <c r="D30" s="41"/>
      <c r="E30" s="43">
        <f>SUM(E28:E29)</f>
        <v>117358792.64</v>
      </c>
      <c r="F30" s="43"/>
      <c r="G30" s="43"/>
      <c r="H30" s="43"/>
      <c r="I30" s="43">
        <f>SUM(I28:I29)</f>
        <v>210697632.27</v>
      </c>
      <c r="J30" s="43"/>
      <c r="K30" s="43"/>
      <c r="L30" s="43"/>
      <c r="M30" s="31"/>
      <c r="N30" s="71"/>
      <c r="O30" s="55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ht="18.75" customHeight="1" spans="1:13">
      <c r="A32" s="46" t="s">
        <v>46</v>
      </c>
      <c r="B32" s="46"/>
      <c r="C32" s="46"/>
      <c r="D32" s="46"/>
      <c r="E32" s="46"/>
      <c r="F32" s="46"/>
      <c r="G32" s="46"/>
      <c r="H32" s="46" t="s">
        <v>47</v>
      </c>
      <c r="I32" s="46"/>
      <c r="J32" s="46" t="s">
        <v>48</v>
      </c>
      <c r="K32" s="46"/>
      <c r="L32" s="46" t="s">
        <v>49</v>
      </c>
      <c r="M32" s="72"/>
    </row>
    <row r="33" ht="20.25" customHeight="1" spans="1:14">
      <c r="A33" s="47" t="s">
        <v>50</v>
      </c>
      <c r="B33" s="48"/>
      <c r="C33" s="48"/>
      <c r="D33" s="48"/>
      <c r="E33" s="48"/>
      <c r="F33" s="48"/>
      <c r="G33" s="49"/>
      <c r="H33" s="50">
        <v>10000000</v>
      </c>
      <c r="I33" s="73"/>
      <c r="J33" s="74">
        <v>88000000</v>
      </c>
      <c r="K33" s="75"/>
      <c r="L33" s="74">
        <v>88000000</v>
      </c>
      <c r="M33" s="76"/>
      <c r="N33" s="71"/>
    </row>
    <row r="34" spans="6:13">
      <c r="F34" s="51"/>
      <c r="J34" s="71"/>
      <c r="M34" s="58"/>
    </row>
    <row r="35" spans="13:13">
      <c r="M35" s="58"/>
    </row>
    <row r="36" spans="13:13">
      <c r="M36" s="71"/>
    </row>
  </sheetData>
  <mergeCells count="67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H27"/>
    <mergeCell ref="I27:L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A31:M31"/>
    <mergeCell ref="A32:G32"/>
    <mergeCell ref="H32:I32"/>
    <mergeCell ref="J32:K32"/>
    <mergeCell ref="L32:M32"/>
    <mergeCell ref="A33:G33"/>
    <mergeCell ref="H33:I33"/>
    <mergeCell ref="J33:K33"/>
    <mergeCell ref="L33:M33"/>
    <mergeCell ref="A3:B6"/>
    <mergeCell ref="A7:B26"/>
    <mergeCell ref="A27:B30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2018-01-09T08:53:18Z</dcterms:created>
  <dcterms:modified xsi:type="dcterms:W3CDTF">2018-01-09T08:57:33Z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