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 17年4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10"/>
  <c r="L26" s="1"/>
  <c r="K10"/>
  <c r="L9"/>
  <c r="L8"/>
  <c r="K6"/>
  <c r="I6"/>
  <c r="G6"/>
  <c r="E6"/>
  <c r="K5"/>
  <c r="K4"/>
  <c r="M34" l="1"/>
  <c r="M32"/>
</calcChain>
</file>

<file path=xl/sharedStrings.xml><?xml version="1.0" encoding="utf-8"?>
<sst xmlns="http://schemas.openxmlformats.org/spreadsheetml/2006/main" count="54" uniqueCount="47">
  <si>
    <t>南安市慈善总会慈善资金收支汇总表</t>
    <phoneticPr fontId="3" type="noConversion"/>
  </si>
  <si>
    <t>截至2017年4月30日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</si>
  <si>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</si>
  <si>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</si>
  <si>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</si>
  <si>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</si>
  <si>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</si>
  <si>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</si>
  <si>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</si>
  <si>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</si>
  <si>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</si>
  <si>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昌财基金500万、统益国晖基金6万、洪竞敏基金6万、天广基金23万、首航基金667万、九牧基金5.6万、卓俩吉基金15万、顺昌基金50万、亲子群基金0.0412万、陈志坚基金12万、安徽金太阳指定20万、华源制衣指定5万</t>
    <phoneticPr fontId="3" type="noConversion"/>
  </si>
  <si>
    <t>非限定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</si>
  <si>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</si>
  <si>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</si>
  <si>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</si>
  <si>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</si>
  <si>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</si>
  <si>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</si>
  <si>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慰问梅山3户贫困户2.8万，春节慰问物资0.20376万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</si>
  <si>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</si>
  <si>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</si>
  <si>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</si>
  <si>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</si>
  <si>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</si>
  <si>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</si>
  <si>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</si>
  <si>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</si>
  <si>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</si>
  <si>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</si>
  <si>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</si>
  <si>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</si>
  <si>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</si>
  <si>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</si>
  <si>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</si>
  <si>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华源制衣指定诗山凤坡老人场所建设5万、恒泰祥物流指定翔云公路15万、安徽金太阳指定蓬华蓬岛精准扶贫20万</t>
    <phoneticPr fontId="3" type="noConversion"/>
  </si>
  <si>
    <t>冠名基金支出</t>
    <phoneticPr fontId="3" type="noConversion"/>
  </si>
  <si>
    <t>昌财基金救助2人1万、罗东中学奖教奖学2.5万、乐峰中学奖学金1万，洪竞敏基金指定罗东潭溪危桥建设5万、溪美中心小学图书1万，天广基金指定见义勇为许民忠房屋2万、泉州妇联20万，丰源基金指定永春慈善总会吾中幼儿园10万，统益国晖基金指定华侨中学奖学奖教6万，九牧基金指定救助1人5万，顺昌基金指定新侨中学建设50万，首航基金指定中国少年基金会100万、光华科技基金会100万、敦煌中学奖学助教500万，固美基金指定救助1人1万、宝莲中学校园足球3.4万、霞美第一小学、厚德中学、朴里小学、码头中心小学4所学校校园足球共4.4万</t>
    <phoneticPr fontId="3" type="noConversion"/>
  </si>
  <si>
    <t>支出合计</t>
    <phoneticPr fontId="3" type="noConversion"/>
  </si>
  <si>
    <t>净  资  产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</si>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</sst>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0"/>
      <name val="宋体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0" fontId="13" fillId="0" borderId="2" xfId="0" applyFont="1" applyBorder="1" applyAlignment="1">
      <alignment vertical="center" wrapText="1"/>
    </xf>
    <xf numFmtId="176" fontId="14" fillId="0" borderId="3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6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7" fillId="0" borderId="2" xfId="0" applyNumberFormat="1" applyFont="1" applyBorder="1" applyAlignment="1">
      <alignment horizontal="center" vertical="center" wrapText="1"/>
    </xf>
    <xf numFmtId="180" fontId="17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6" fillId="0" borderId="2" xfId="0" applyNumberFormat="1" applyFont="1" applyBorder="1" applyAlignment="1">
      <alignment horizontal="left" vertical="center" wrapText="1"/>
    </xf>
    <xf numFmtId="176" fontId="16" fillId="0" borderId="3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77" fontId="0" fillId="0" borderId="0" xfId="0" applyNumberFormat="1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77" fontId="13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13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M6" sqref="M6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9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5.75" customWidth="1"/>
    <col min="15" max="15" width="14.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144">
      <c r="A4" s="7"/>
      <c r="B4" s="7"/>
      <c r="C4" s="8" t="s">
        <v>10</v>
      </c>
      <c r="D4" s="11"/>
      <c r="E4" s="12">
        <v>437490636.00999999</v>
      </c>
      <c r="F4" s="13"/>
      <c r="G4" s="14">
        <v>13096412</v>
      </c>
      <c r="H4" s="14"/>
      <c r="I4" s="14">
        <v>18197954.969999999</v>
      </c>
      <c r="J4" s="14"/>
      <c r="K4" s="14">
        <f>E4+I4</f>
        <v>455688590.98000002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113133115.42</v>
      </c>
      <c r="F5" s="14"/>
      <c r="G5" s="14"/>
      <c r="H5" s="14"/>
      <c r="I5" s="14">
        <v>905302.3</v>
      </c>
      <c r="J5" s="14"/>
      <c r="K5" s="14">
        <f>I5+E5</f>
        <v>114038417.72</v>
      </c>
      <c r="L5" s="14"/>
      <c r="M5" s="16"/>
    </row>
    <row r="6" spans="1:14">
      <c r="A6" s="7"/>
      <c r="B6" s="7"/>
      <c r="C6" s="8" t="s">
        <v>13</v>
      </c>
      <c r="D6" s="9"/>
      <c r="E6" s="14">
        <f>SUM(E4:E5)</f>
        <v>550623751.42999995</v>
      </c>
      <c r="F6" s="14"/>
      <c r="G6" s="14">
        <f>SUM(G4:G5)</f>
        <v>13096412</v>
      </c>
      <c r="H6" s="14"/>
      <c r="I6" s="14">
        <f>SUM(I4:I5)</f>
        <v>19103257.27</v>
      </c>
      <c r="J6" s="14"/>
      <c r="K6" s="14">
        <f>I6+E6</f>
        <v>569727008.69999993</v>
      </c>
      <c r="L6" s="14"/>
      <c r="M6" s="17"/>
      <c r="N6" s="18"/>
    </row>
    <row r="7" spans="1:14">
      <c r="A7" s="19" t="s">
        <v>14</v>
      </c>
      <c r="B7" s="20"/>
      <c r="C7" s="8" t="s">
        <v>4</v>
      </c>
      <c r="D7" s="9"/>
      <c r="E7" s="21" t="s">
        <v>15</v>
      </c>
      <c r="F7" s="10" t="s">
        <v>16</v>
      </c>
      <c r="G7" s="21" t="s">
        <v>15</v>
      </c>
      <c r="H7" s="10" t="s">
        <v>16</v>
      </c>
      <c r="I7" s="21" t="s">
        <v>15</v>
      </c>
      <c r="J7" s="10" t="s">
        <v>16</v>
      </c>
      <c r="K7" s="21" t="s">
        <v>15</v>
      </c>
      <c r="L7" s="10" t="s">
        <v>16</v>
      </c>
      <c r="M7" s="22"/>
      <c r="N7" s="18"/>
    </row>
    <row r="8" spans="1:14">
      <c r="A8" s="23"/>
      <c r="B8" s="24"/>
      <c r="C8" s="25" t="s">
        <v>17</v>
      </c>
      <c r="D8" s="26"/>
      <c r="E8" s="21"/>
      <c r="F8" s="27">
        <v>11493.13</v>
      </c>
      <c r="G8" s="21"/>
      <c r="H8" s="28">
        <v>41</v>
      </c>
      <c r="I8" s="21"/>
      <c r="J8" s="28">
        <v>133</v>
      </c>
      <c r="K8" s="21"/>
      <c r="L8" s="28">
        <f t="shared" ref="L8:L25" si="0">J8+F8</f>
        <v>11626.13</v>
      </c>
      <c r="M8" s="29"/>
    </row>
    <row r="9" spans="1:14" ht="36">
      <c r="A9" s="23"/>
      <c r="B9" s="24"/>
      <c r="C9" s="25" t="s">
        <v>18</v>
      </c>
      <c r="D9" s="30"/>
      <c r="E9" s="31">
        <v>10095</v>
      </c>
      <c r="F9" s="27">
        <v>4288684.4000000004</v>
      </c>
      <c r="G9" s="32">
        <v>3</v>
      </c>
      <c r="H9" s="33">
        <v>30037.599999999999</v>
      </c>
      <c r="I9" s="32"/>
      <c r="J9" s="33">
        <v>540837.6</v>
      </c>
      <c r="K9" s="31"/>
      <c r="L9" s="34">
        <f t="shared" si="0"/>
        <v>4829522</v>
      </c>
      <c r="M9" s="35" t="s">
        <v>19</v>
      </c>
    </row>
    <row r="10" spans="1:14">
      <c r="A10" s="23"/>
      <c r="B10" s="24"/>
      <c r="C10" s="36" t="s">
        <v>20</v>
      </c>
      <c r="D10" s="37"/>
      <c r="E10" s="38">
        <v>3590</v>
      </c>
      <c r="F10" s="27">
        <v>10535457.4</v>
      </c>
      <c r="G10" s="32">
        <v>27</v>
      </c>
      <c r="H10" s="33">
        <v>57000</v>
      </c>
      <c r="I10" s="32">
        <v>86</v>
      </c>
      <c r="J10" s="33">
        <v>284000</v>
      </c>
      <c r="K10" s="31">
        <f>I10+E10</f>
        <v>3676</v>
      </c>
      <c r="L10" s="27">
        <f t="shared" si="0"/>
        <v>10819457.4</v>
      </c>
      <c r="M10" s="16"/>
    </row>
    <row r="11" spans="1:14">
      <c r="A11" s="23"/>
      <c r="B11" s="24"/>
      <c r="C11" s="25" t="s">
        <v>21</v>
      </c>
      <c r="D11" s="30"/>
      <c r="E11" s="38">
        <v>5944</v>
      </c>
      <c r="F11" s="27">
        <v>7693342</v>
      </c>
      <c r="G11" s="32"/>
      <c r="H11" s="33"/>
      <c r="I11" s="32"/>
      <c r="J11" s="33"/>
      <c r="K11" s="31"/>
      <c r="L11" s="27">
        <f t="shared" si="0"/>
        <v>7693342</v>
      </c>
      <c r="M11" s="39"/>
    </row>
    <row r="12" spans="1:14">
      <c r="A12" s="23"/>
      <c r="B12" s="24"/>
      <c r="C12" s="25" t="s">
        <v>22</v>
      </c>
      <c r="D12" s="30"/>
      <c r="E12" s="38">
        <v>5626</v>
      </c>
      <c r="F12" s="27">
        <v>2031700</v>
      </c>
      <c r="G12" s="32"/>
      <c r="H12" s="33"/>
      <c r="I12" s="40"/>
      <c r="J12" s="33"/>
      <c r="K12" s="31"/>
      <c r="L12" s="27">
        <f t="shared" si="0"/>
        <v>2031700</v>
      </c>
      <c r="M12" s="39"/>
    </row>
    <row r="13" spans="1:14">
      <c r="A13" s="23"/>
      <c r="B13" s="24"/>
      <c r="C13" s="25" t="s">
        <v>23</v>
      </c>
      <c r="D13" s="30"/>
      <c r="E13" s="38">
        <v>1232</v>
      </c>
      <c r="F13" s="27">
        <v>6599185</v>
      </c>
      <c r="G13" s="32"/>
      <c r="H13" s="33"/>
      <c r="I13" s="40"/>
      <c r="J13" s="33"/>
      <c r="K13" s="31"/>
      <c r="L13" s="27">
        <f t="shared" si="0"/>
        <v>6599185</v>
      </c>
      <c r="M13" s="41"/>
    </row>
    <row r="14" spans="1:14">
      <c r="A14" s="23"/>
      <c r="B14" s="24"/>
      <c r="C14" s="25" t="s">
        <v>24</v>
      </c>
      <c r="D14" s="30"/>
      <c r="E14" s="38">
        <v>162</v>
      </c>
      <c r="F14" s="27">
        <v>513201.24</v>
      </c>
      <c r="G14" s="32"/>
      <c r="H14" s="33"/>
      <c r="I14" s="40"/>
      <c r="J14" s="33"/>
      <c r="K14" s="31"/>
      <c r="L14" s="27">
        <f t="shared" si="0"/>
        <v>513201.24</v>
      </c>
      <c r="M14" s="39"/>
    </row>
    <row r="15" spans="1:14">
      <c r="A15" s="23"/>
      <c r="B15" s="24"/>
      <c r="C15" s="25" t="s">
        <v>25</v>
      </c>
      <c r="D15" s="30"/>
      <c r="E15" s="38"/>
      <c r="F15" s="27">
        <v>39000</v>
      </c>
      <c r="G15" s="32"/>
      <c r="H15" s="33"/>
      <c r="I15" s="40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26</v>
      </c>
      <c r="D16" s="30"/>
      <c r="E16" s="38">
        <v>776</v>
      </c>
      <c r="F16" s="27">
        <v>384075</v>
      </c>
      <c r="G16" s="32"/>
      <c r="H16" s="33"/>
      <c r="I16" s="40"/>
      <c r="J16" s="33"/>
      <c r="K16" s="31"/>
      <c r="L16" s="27">
        <f t="shared" si="0"/>
        <v>384075</v>
      </c>
      <c r="M16" s="16"/>
    </row>
    <row r="17" spans="1:15">
      <c r="A17" s="23"/>
      <c r="B17" s="24"/>
      <c r="C17" s="25" t="s">
        <v>27</v>
      </c>
      <c r="D17" s="30"/>
      <c r="E17" s="38">
        <v>551</v>
      </c>
      <c r="F17" s="27">
        <v>360000</v>
      </c>
      <c r="G17" s="32"/>
      <c r="H17" s="33"/>
      <c r="I17" s="40"/>
      <c r="J17" s="33"/>
      <c r="K17" s="31"/>
      <c r="L17" s="27">
        <f t="shared" si="0"/>
        <v>360000</v>
      </c>
      <c r="M17" s="39"/>
    </row>
    <row r="18" spans="1:15">
      <c r="A18" s="23"/>
      <c r="B18" s="24"/>
      <c r="C18" s="25" t="s">
        <v>28</v>
      </c>
      <c r="D18" s="30"/>
      <c r="E18" s="38"/>
      <c r="F18" s="27">
        <v>270800</v>
      </c>
      <c r="G18" s="32"/>
      <c r="H18" s="33"/>
      <c r="I18" s="40"/>
      <c r="J18" s="33"/>
      <c r="K18" s="31"/>
      <c r="L18" s="27">
        <f t="shared" si="0"/>
        <v>270800</v>
      </c>
      <c r="M18" s="39"/>
    </row>
    <row r="19" spans="1:15">
      <c r="A19" s="23"/>
      <c r="B19" s="24"/>
      <c r="C19" s="25" t="s">
        <v>29</v>
      </c>
      <c r="D19" s="30"/>
      <c r="E19" s="38">
        <v>495</v>
      </c>
      <c r="F19" s="27">
        <v>310000</v>
      </c>
      <c r="G19" s="32"/>
      <c r="H19" s="33"/>
      <c r="I19" s="40"/>
      <c r="J19" s="33">
        <v>50000</v>
      </c>
      <c r="K19" s="31"/>
      <c r="L19" s="27">
        <f t="shared" si="0"/>
        <v>360000</v>
      </c>
      <c r="M19" s="39"/>
    </row>
    <row r="20" spans="1:15">
      <c r="A20" s="23"/>
      <c r="B20" s="24"/>
      <c r="C20" s="25" t="s">
        <v>30</v>
      </c>
      <c r="D20" s="30"/>
      <c r="E20" s="38">
        <v>224</v>
      </c>
      <c r="F20" s="27">
        <v>249000</v>
      </c>
      <c r="G20" s="42"/>
      <c r="H20" s="33"/>
      <c r="I20" s="32"/>
      <c r="J20" s="33"/>
      <c r="K20" s="31"/>
      <c r="L20" s="27">
        <f t="shared" si="0"/>
        <v>249000</v>
      </c>
      <c r="M20" s="39"/>
    </row>
    <row r="21" spans="1:15">
      <c r="A21" s="23"/>
      <c r="B21" s="24"/>
      <c r="C21" s="25" t="s">
        <v>31</v>
      </c>
      <c r="D21" s="30"/>
      <c r="E21" s="38"/>
      <c r="F21" s="27">
        <v>730000</v>
      </c>
      <c r="G21" s="43"/>
      <c r="H21" s="33">
        <v>250000</v>
      </c>
      <c r="I21" s="43"/>
      <c r="J21" s="33">
        <v>250000</v>
      </c>
      <c r="K21" s="31"/>
      <c r="L21" s="27">
        <f t="shared" si="0"/>
        <v>980000</v>
      </c>
      <c r="M21" s="39"/>
    </row>
    <row r="22" spans="1:15">
      <c r="A22" s="23"/>
      <c r="B22" s="24"/>
      <c r="C22" s="25" t="s">
        <v>32</v>
      </c>
      <c r="D22" s="30"/>
      <c r="E22" s="44"/>
      <c r="F22" s="27">
        <v>2232722.5099999998</v>
      </c>
      <c r="G22" s="45"/>
      <c r="H22" s="46"/>
      <c r="I22" s="45"/>
      <c r="J22" s="46"/>
      <c r="K22" s="44"/>
      <c r="L22" s="27">
        <f t="shared" si="0"/>
        <v>2232722.5099999998</v>
      </c>
      <c r="M22" s="47"/>
    </row>
    <row r="23" spans="1:15">
      <c r="A23" s="23"/>
      <c r="B23" s="24"/>
      <c r="C23" s="48" t="s">
        <v>33</v>
      </c>
      <c r="D23" s="49"/>
      <c r="E23" s="44"/>
      <c r="F23" s="27">
        <v>252816.15</v>
      </c>
      <c r="G23" s="45"/>
      <c r="H23" s="46"/>
      <c r="I23" s="45"/>
      <c r="J23" s="46">
        <v>77500</v>
      </c>
      <c r="K23" s="44"/>
      <c r="L23" s="27">
        <f t="shared" si="0"/>
        <v>330316.15000000002</v>
      </c>
      <c r="M23" s="50"/>
    </row>
    <row r="24" spans="1:15" ht="84">
      <c r="A24" s="23"/>
      <c r="B24" s="24"/>
      <c r="C24" s="25" t="s">
        <v>34</v>
      </c>
      <c r="D24" s="30"/>
      <c r="E24" s="44"/>
      <c r="F24" s="27">
        <v>94456945</v>
      </c>
      <c r="G24" s="45"/>
      <c r="H24" s="46">
        <v>400000</v>
      </c>
      <c r="I24" s="45"/>
      <c r="J24" s="46">
        <v>1882000</v>
      </c>
      <c r="K24" s="44"/>
      <c r="L24" s="27">
        <f t="shared" si="0"/>
        <v>96338945</v>
      </c>
      <c r="M24" s="50" t="s">
        <v>35</v>
      </c>
      <c r="N24" s="18"/>
    </row>
    <row r="25" spans="1:15" ht="360">
      <c r="A25" s="23"/>
      <c r="B25" s="24"/>
      <c r="C25" s="25" t="s">
        <v>36</v>
      </c>
      <c r="D25" s="30"/>
      <c r="E25" s="44"/>
      <c r="F25" s="51">
        <v>302386655.50999999</v>
      </c>
      <c r="G25" s="45"/>
      <c r="H25" s="52">
        <v>8123000</v>
      </c>
      <c r="I25" s="53"/>
      <c r="J25" s="52">
        <v>11947012.970000001</v>
      </c>
      <c r="K25" s="44"/>
      <c r="L25" s="27">
        <f t="shared" si="0"/>
        <v>314333668.48000002</v>
      </c>
      <c r="M25" s="50" t="s">
        <v>37</v>
      </c>
    </row>
    <row r="26" spans="1:15">
      <c r="A26" s="54"/>
      <c r="B26" s="55"/>
      <c r="C26" s="8" t="s">
        <v>38</v>
      </c>
      <c r="D26" s="11"/>
      <c r="E26" s="56">
        <f>SUM(E9:E25)</f>
        <v>28695</v>
      </c>
      <c r="F26" s="51">
        <f>SUM(F8:F25)</f>
        <v>433345077.33999997</v>
      </c>
      <c r="G26" s="57"/>
      <c r="H26" s="27">
        <f>SUM(H8:H25)</f>
        <v>8860078.5999999996</v>
      </c>
      <c r="I26" s="53"/>
      <c r="J26" s="27">
        <f>SUM(J8:J25)</f>
        <v>15031483.57</v>
      </c>
      <c r="K26" s="58"/>
      <c r="L26" s="27">
        <f>SUM(L8:L25)</f>
        <v>448376560.91000003</v>
      </c>
      <c r="M26" s="50"/>
    </row>
    <row r="27" spans="1:15">
      <c r="A27" s="7" t="s">
        <v>39</v>
      </c>
      <c r="B27" s="7"/>
      <c r="C27" s="8" t="s">
        <v>40</v>
      </c>
      <c r="D27" s="9"/>
      <c r="E27" s="7" t="s">
        <v>41</v>
      </c>
      <c r="F27" s="7"/>
      <c r="G27" s="59"/>
      <c r="H27" s="59"/>
      <c r="I27" s="7" t="s">
        <v>42</v>
      </c>
      <c r="J27" s="7"/>
      <c r="K27" s="59"/>
      <c r="L27" s="59"/>
      <c r="M27" s="10" t="s">
        <v>43</v>
      </c>
      <c r="O27" s="60"/>
    </row>
    <row r="28" spans="1:15">
      <c r="A28" s="7"/>
      <c r="B28" s="7"/>
      <c r="C28" s="8" t="s">
        <v>44</v>
      </c>
      <c r="D28" s="11"/>
      <c r="E28" s="61">
        <v>47762034.5</v>
      </c>
      <c r="F28" s="62"/>
      <c r="G28" s="62"/>
      <c r="H28" s="62"/>
      <c r="I28" s="61">
        <v>56303622.5</v>
      </c>
      <c r="J28" s="62"/>
      <c r="K28" s="62"/>
      <c r="L28" s="62"/>
      <c r="M28" s="44"/>
    </row>
    <row r="29" spans="1:15">
      <c r="A29" s="7"/>
      <c r="B29" s="7"/>
      <c r="C29" s="8" t="s">
        <v>45</v>
      </c>
      <c r="D29" s="11"/>
      <c r="E29" s="63">
        <v>69596758.140000001</v>
      </c>
      <c r="F29" s="64"/>
      <c r="G29" s="64"/>
      <c r="H29" s="65"/>
      <c r="I29" s="63">
        <v>65346825.289999999</v>
      </c>
      <c r="J29" s="64"/>
      <c r="K29" s="64"/>
      <c r="L29" s="65"/>
      <c r="M29" s="44"/>
    </row>
    <row r="30" spans="1:15">
      <c r="A30" s="7"/>
      <c r="B30" s="7"/>
      <c r="C30" s="66" t="s">
        <v>46</v>
      </c>
      <c r="D30" s="9"/>
      <c r="E30" s="61">
        <f>SUM(E28:E29)</f>
        <v>117358792.64</v>
      </c>
      <c r="F30" s="61"/>
      <c r="G30" s="61"/>
      <c r="H30" s="61"/>
      <c r="I30" s="61">
        <f>SUM(I28:I29)</f>
        <v>121650447.78999999</v>
      </c>
      <c r="J30" s="61"/>
      <c r="K30" s="61"/>
      <c r="L30" s="61"/>
      <c r="M30" s="44"/>
      <c r="N30" s="60"/>
    </row>
    <row r="32" spans="1:15">
      <c r="F32" s="67"/>
      <c r="J32" s="68"/>
      <c r="M32" s="18">
        <f>K6-L26</f>
        <v>121350447.7899999</v>
      </c>
    </row>
    <row r="33" spans="6:13">
      <c r="J33" s="70"/>
      <c r="M33" s="18"/>
    </row>
    <row r="34" spans="6:13">
      <c r="F34" s="71"/>
      <c r="M34" s="18">
        <f>K6-L26</f>
        <v>121350447.7899999</v>
      </c>
    </row>
    <row r="35" spans="6:13">
      <c r="H35" s="72"/>
      <c r="M35" s="60"/>
    </row>
    <row r="36" spans="6:13">
      <c r="M36" s="18"/>
    </row>
    <row r="37" spans="6:13">
      <c r="F37" s="73"/>
      <c r="J37" s="60"/>
      <c r="M37" s="18"/>
    </row>
    <row r="38" spans="6:13">
      <c r="M38" s="18"/>
    </row>
    <row r="39" spans="6:13">
      <c r="M39" s="6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17年4月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2017-05-19T07:46:53Z</dcterms:created>
  <dcterms:modified xsi:type="dcterms:W3CDTF">2017-05-19T07:47:41Z</dcterms:modified>
</cp:coreProperties>
</file>