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12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10"/>
  <c r="K10"/>
  <c r="L9"/>
  <c r="K9"/>
  <c r="L8"/>
  <c r="L26" s="1"/>
  <c r="I6"/>
  <c r="K6" s="1"/>
  <c r="G6"/>
  <c r="E6"/>
  <c r="K5"/>
  <c r="K4"/>
  <c r="M32" l="1"/>
  <c r="M34"/>
</calcChain>
</file>

<file path=xl/sharedStrings.xml><?xml version="1.0" encoding="utf-8"?>
<sst xmlns="http://schemas.openxmlformats.org/spreadsheetml/2006/main" count="55" uniqueCount="45">
  <si>
    <t>南安市慈善总会慈善资金收支汇总表</t>
    <phoneticPr fontId="3" type="noConversion"/>
  </si>
  <si>
    <t>截至2016年12月31日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</si>
  <si>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</si>
  <si>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</si>
  <si>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</si>
  <si>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</si>
  <si>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</si>
  <si>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</si>
  <si>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</si>
  <si>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</si>
  <si>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</si>
  <si>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三叶基金12万，吴江南基金30万，杨雪治基金11万，首航基金33.3万，丰源基金10万，顺昌基金30万，万事达基金30万，泉工基金5万，林大潭基金55万，黄庆达基金6万，亲子群基金0.1612万，廖顺林15万，洪建成20万，</t>
    <phoneticPr fontId="3" type="noConversion"/>
  </si>
  <si>
    <t>非限定</t>
    <phoneticPr fontId="3" type="noConversion"/>
  </si>
  <si>
    <t>农工党赈灾款1.2万，利息91.328051万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</si>
  <si>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</si>
  <si>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</si>
  <si>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</si>
  <si>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</si>
  <si>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</si>
  <si>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</si>
  <si>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</si>
  <si>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</si>
  <si>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</si>
  <si>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</si>
  <si>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</si>
  <si>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</si>
  <si>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</si>
  <si>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</si>
  <si>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</si>
  <si>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</si>
  <si>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</si>
  <si>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</si>
  <si>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</si>
  <si>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</si>
  <si>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税款</t>
    <phoneticPr fontId="3" type="noConversion"/>
  </si>
  <si>
    <t>指定支出</t>
    <phoneticPr fontId="3" type="noConversion"/>
  </si>
  <si>
    <t>洪建成指定金桥中学耕读园及周边设施10万、官桥中心小学艺术团外聘教师5万</t>
    <phoneticPr fontId="3" type="noConversion"/>
  </si>
  <si>
    <t>冠名基金支出</t>
    <phoneticPr fontId="3" type="noConversion"/>
  </si>
  <si>
    <t>九牧基金指定南安二小足球场5万、丰富小学奖学奖教5万、美林中心小学代课金10万、仑苍中心小学奖学奖教3万、仑苍第一小学奖学奖教3万，首航基金指定乐峰炉星村精准扶贫20万、洪濑扬美村精准扶贫10万，泉工基金指定丰州桃园幼儿园29万，洪清棋指定救助1人1万，顺昌基金指定注礼小学综合楼30万，福万通基金指定困难户6户补助2.5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</si>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</sst>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G11" sqref="G11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156">
      <c r="A4" s="7"/>
      <c r="B4" s="7"/>
      <c r="C4" s="8" t="s">
        <v>10</v>
      </c>
      <c r="D4" s="11"/>
      <c r="E4" s="12">
        <v>395900669.85000002</v>
      </c>
      <c r="F4" s="13"/>
      <c r="G4" s="14">
        <v>2574612</v>
      </c>
      <c r="H4" s="14"/>
      <c r="I4" s="14">
        <v>41589966.159999996</v>
      </c>
      <c r="J4" s="14"/>
      <c r="K4" s="14">
        <f>E4+I4</f>
        <v>437490636.00999999</v>
      </c>
      <c r="L4" s="14"/>
      <c r="M4" s="15" t="s">
        <v>11</v>
      </c>
    </row>
    <row r="5" spans="1:14" ht="22.5">
      <c r="A5" s="7"/>
      <c r="B5" s="7"/>
      <c r="C5" s="8" t="s">
        <v>12</v>
      </c>
      <c r="D5" s="11"/>
      <c r="E5" s="14">
        <v>107470297.20999999</v>
      </c>
      <c r="F5" s="14"/>
      <c r="G5" s="14">
        <v>925280.51</v>
      </c>
      <c r="H5" s="14"/>
      <c r="I5" s="14">
        <v>5662818.21</v>
      </c>
      <c r="J5" s="14"/>
      <c r="K5" s="14">
        <f>E5+I5</f>
        <v>113133115.41999999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3499892.51</v>
      </c>
      <c r="H6" s="14"/>
      <c r="I6" s="14">
        <f>SUM(I4:I5)</f>
        <v>47252784.369999997</v>
      </c>
      <c r="J6" s="14"/>
      <c r="K6" s="14">
        <f>E6+I6</f>
        <v>550623751.42999995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20</v>
      </c>
      <c r="I8" s="21"/>
      <c r="J8" s="28">
        <v>412</v>
      </c>
      <c r="K8" s="21"/>
      <c r="L8" s="28">
        <f>F8+J8</f>
        <v>11493.13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>
        <v>167</v>
      </c>
      <c r="H9" s="33">
        <v>50000</v>
      </c>
      <c r="I9" s="32">
        <v>1391</v>
      </c>
      <c r="J9" s="33">
        <v>629071.80000000005</v>
      </c>
      <c r="K9" s="31">
        <f>I9+E9</f>
        <v>10095</v>
      </c>
      <c r="L9" s="34">
        <f>J9+F9</f>
        <v>4288684.4000000004</v>
      </c>
      <c r="M9" s="35"/>
    </row>
    <row r="10" spans="1:14">
      <c r="A10" s="23"/>
      <c r="B10" s="24"/>
      <c r="C10" s="36" t="s">
        <v>20</v>
      </c>
      <c r="D10" s="37"/>
      <c r="E10" s="38">
        <v>3204</v>
      </c>
      <c r="F10" s="27">
        <v>9276457.4000000004</v>
      </c>
      <c r="G10" s="32">
        <v>41</v>
      </c>
      <c r="H10" s="33">
        <v>88000</v>
      </c>
      <c r="I10" s="32">
        <v>386</v>
      </c>
      <c r="J10" s="33">
        <v>1259000</v>
      </c>
      <c r="K10" s="31">
        <f>I10+E10</f>
        <v>3590</v>
      </c>
      <c r="L10" s="27">
        <f>F10+J10</f>
        <v>10535457.4</v>
      </c>
      <c r="M10" s="16"/>
    </row>
    <row r="11" spans="1:14">
      <c r="A11" s="23"/>
      <c r="B11" s="24"/>
      <c r="C11" s="25" t="s">
        <v>21</v>
      </c>
      <c r="D11" s="30"/>
      <c r="E11" s="38">
        <v>5792</v>
      </c>
      <c r="F11" s="27">
        <v>7396792</v>
      </c>
      <c r="G11" s="32"/>
      <c r="H11" s="33"/>
      <c r="I11" s="32">
        <v>152</v>
      </c>
      <c r="J11" s="33">
        <v>296550</v>
      </c>
      <c r="K11" s="31"/>
      <c r="L11" s="27">
        <f t="shared" ref="L11:L25" si="0">J11+F11</f>
        <v>7693342</v>
      </c>
      <c r="M11" s="39"/>
    </row>
    <row r="12" spans="1:14">
      <c r="A12" s="23"/>
      <c r="B12" s="24"/>
      <c r="C12" s="25" t="s">
        <v>22</v>
      </c>
      <c r="D12" s="30"/>
      <c r="E12" s="38">
        <v>5436</v>
      </c>
      <c r="F12" s="27">
        <v>1936700</v>
      </c>
      <c r="G12" s="32"/>
      <c r="H12" s="33"/>
      <c r="I12" s="40">
        <v>190</v>
      </c>
      <c r="J12" s="33">
        <v>95000</v>
      </c>
      <c r="K12" s="31"/>
      <c r="L12" s="27">
        <f t="shared" si="0"/>
        <v>2031700</v>
      </c>
      <c r="M12" s="39"/>
    </row>
    <row r="13" spans="1:14">
      <c r="A13" s="23"/>
      <c r="B13" s="24"/>
      <c r="C13" s="25" t="s">
        <v>23</v>
      </c>
      <c r="D13" s="30"/>
      <c r="E13" s="38">
        <v>1091</v>
      </c>
      <c r="F13" s="27">
        <v>5929985</v>
      </c>
      <c r="G13" s="32"/>
      <c r="H13" s="33"/>
      <c r="I13" s="40">
        <v>141</v>
      </c>
      <c r="J13" s="33">
        <v>669200</v>
      </c>
      <c r="K13" s="31"/>
      <c r="L13" s="27">
        <f t="shared" si="0"/>
        <v>6599185</v>
      </c>
      <c r="M13" s="41"/>
    </row>
    <row r="14" spans="1:14">
      <c r="A14" s="23"/>
      <c r="B14" s="24"/>
      <c r="C14" s="25" t="s">
        <v>24</v>
      </c>
      <c r="D14" s="30"/>
      <c r="E14" s="38">
        <v>150</v>
      </c>
      <c r="F14" s="27">
        <v>453801.24</v>
      </c>
      <c r="G14" s="32"/>
      <c r="H14" s="33"/>
      <c r="I14" s="40">
        <v>12</v>
      </c>
      <c r="J14" s="33">
        <v>59400</v>
      </c>
      <c r="K14" s="31"/>
      <c r="L14" s="27">
        <f t="shared" si="0"/>
        <v>513201.24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30</v>
      </c>
      <c r="D20" s="30"/>
      <c r="E20" s="38">
        <v>168</v>
      </c>
      <c r="F20" s="27">
        <v>193000</v>
      </c>
      <c r="G20" s="42">
        <v>56</v>
      </c>
      <c r="H20" s="33">
        <v>56000</v>
      </c>
      <c r="I20" s="32">
        <v>56</v>
      </c>
      <c r="J20" s="33">
        <v>56000</v>
      </c>
      <c r="K20" s="31"/>
      <c r="L20" s="27">
        <f t="shared" si="0"/>
        <v>249000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507497.7</v>
      </c>
      <c r="G22" s="45"/>
      <c r="H22" s="46">
        <v>25000</v>
      </c>
      <c r="I22" s="45"/>
      <c r="J22" s="46">
        <v>1725224.81</v>
      </c>
      <c r="K22" s="44"/>
      <c r="L22" s="27">
        <f t="shared" si="0"/>
        <v>2232722.5100000002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166092</v>
      </c>
      <c r="G23" s="45"/>
      <c r="H23" s="46"/>
      <c r="I23" s="45"/>
      <c r="J23" s="46">
        <v>86724.15</v>
      </c>
      <c r="K23" s="44"/>
      <c r="L23" s="27">
        <f t="shared" si="0"/>
        <v>252816.15</v>
      </c>
      <c r="M23" s="50" t="s">
        <v>34</v>
      </c>
    </row>
    <row r="24" spans="1:15" ht="60">
      <c r="A24" s="23"/>
      <c r="B24" s="24"/>
      <c r="C24" s="25" t="s">
        <v>35</v>
      </c>
      <c r="D24" s="30"/>
      <c r="E24" s="44"/>
      <c r="F24" s="27">
        <v>88234495</v>
      </c>
      <c r="G24" s="45"/>
      <c r="H24" s="46">
        <v>150000</v>
      </c>
      <c r="I24" s="45"/>
      <c r="J24" s="46">
        <v>6222450</v>
      </c>
      <c r="K24" s="44"/>
      <c r="L24" s="27">
        <f t="shared" si="0"/>
        <v>94456945</v>
      </c>
      <c r="M24" s="50" t="s">
        <v>36</v>
      </c>
      <c r="N24" s="18"/>
    </row>
    <row r="25" spans="1:15" ht="228">
      <c r="A25" s="23"/>
      <c r="B25" s="24"/>
      <c r="C25" s="25" t="s">
        <v>37</v>
      </c>
      <c r="D25" s="30"/>
      <c r="E25" s="44"/>
      <c r="F25" s="51">
        <v>266902785.34999999</v>
      </c>
      <c r="G25" s="45"/>
      <c r="H25" s="52">
        <v>1185000</v>
      </c>
      <c r="I25" s="53"/>
      <c r="J25" s="52">
        <v>35483870.159999996</v>
      </c>
      <c r="K25" s="44"/>
      <c r="L25" s="27">
        <f t="shared" si="0"/>
        <v>302386655.50999999</v>
      </c>
      <c r="M25" s="50" t="s">
        <v>38</v>
      </c>
    </row>
    <row r="26" spans="1:15">
      <c r="A26" s="54"/>
      <c r="B26" s="55"/>
      <c r="C26" s="8" t="s">
        <v>39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1554020</v>
      </c>
      <c r="I26" s="53"/>
      <c r="J26" s="27">
        <f>SUM(J8:J25)</f>
        <v>47032902.919999994</v>
      </c>
      <c r="K26" s="58"/>
      <c r="L26" s="27">
        <f>SUM(L8:L25)</f>
        <v>433345077.33999997</v>
      </c>
      <c r="M26" s="50"/>
    </row>
    <row r="27" spans="1:15">
      <c r="A27" s="7" t="s">
        <v>40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41</v>
      </c>
      <c r="O27" s="60"/>
    </row>
    <row r="28" spans="1:15">
      <c r="A28" s="7"/>
      <c r="B28" s="7"/>
      <c r="C28" s="8" t="s">
        <v>42</v>
      </c>
      <c r="D28" s="11"/>
      <c r="E28" s="61">
        <v>47762034.5</v>
      </c>
      <c r="F28" s="62"/>
      <c r="G28" s="62"/>
      <c r="H28" s="62"/>
      <c r="I28" s="61">
        <v>51934680.5</v>
      </c>
      <c r="J28" s="62"/>
      <c r="K28" s="62"/>
      <c r="L28" s="62"/>
      <c r="M28" s="44"/>
    </row>
    <row r="29" spans="1:15">
      <c r="A29" s="7"/>
      <c r="B29" s="7"/>
      <c r="C29" s="8" t="s">
        <v>43</v>
      </c>
      <c r="D29" s="11"/>
      <c r="E29" s="63">
        <v>69596758.140000001</v>
      </c>
      <c r="F29" s="64"/>
      <c r="G29" s="64"/>
      <c r="H29" s="65"/>
      <c r="I29" s="63">
        <v>65643993.590000004</v>
      </c>
      <c r="J29" s="64"/>
      <c r="K29" s="64"/>
      <c r="L29" s="65"/>
      <c r="M29" s="44"/>
    </row>
    <row r="30" spans="1:15">
      <c r="A30" s="7"/>
      <c r="B30" s="7"/>
      <c r="C30" s="66" t="s">
        <v>44</v>
      </c>
      <c r="D30" s="9"/>
      <c r="E30" s="61">
        <f>SUM(E28:E29)</f>
        <v>117358792.64</v>
      </c>
      <c r="F30" s="61"/>
      <c r="G30" s="61"/>
      <c r="H30" s="61"/>
      <c r="I30" s="61">
        <f>SUM(I28:I29)</f>
        <v>117578674.09</v>
      </c>
      <c r="J30" s="61"/>
      <c r="K30" s="61"/>
      <c r="L30" s="61"/>
      <c r="M30" s="44"/>
    </row>
    <row r="32" spans="1:15">
      <c r="J32" s="68"/>
      <c r="M32" s="18">
        <f>K6-L26</f>
        <v>117278674.08999997</v>
      </c>
    </row>
    <row r="33" spans="6:13">
      <c r="J33" s="69"/>
      <c r="M33" s="18"/>
    </row>
    <row r="34" spans="6:13">
      <c r="F34" s="70"/>
      <c r="M34" s="18">
        <f>K6-L26</f>
        <v>117278674.08999997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16年12月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2017-01-04T07:10:31Z</dcterms:created>
  <dcterms:modified xsi:type="dcterms:W3CDTF">2017-01-04T07:10:56Z</dcterms:modified>
</cp:coreProperties>
</file>