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9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K6"/>
  <c r="I6"/>
  <c r="G6"/>
  <c r="E6"/>
  <c r="K5"/>
  <c r="K4"/>
</calcChain>
</file>

<file path=xl/sharedStrings.xml><?xml version="1.0" encoding="utf-8"?>
<sst xmlns="http://schemas.openxmlformats.org/spreadsheetml/2006/main" count="56" uniqueCount="46">
  <si>
    <t>南安市慈善总会慈善资金收支汇总表</t>
    <phoneticPr fontId="4" type="noConversion"/>
  </si>
  <si>
    <t>截至2016年9月30日</t>
    <phoneticPr fontId="4" type="noConversion"/>
  </si>
  <si>
    <t>单位：元、人民币</t>
    <phoneticPr fontId="4" type="noConversion"/>
  </si>
  <si>
    <t>捐      赠     收
入</t>
    <phoneticPr fontId="4" type="noConversion"/>
  </si>
  <si>
    <t>项  目</t>
    <phoneticPr fontId="4" type="noConversion"/>
  </si>
  <si>
    <t>年初数</t>
    <phoneticPr fontId="4" type="noConversion"/>
  </si>
  <si>
    <t>本月数</t>
    <phoneticPr fontId="4" type="noConversion"/>
  </si>
  <si>
    <t>本年累计</t>
    <phoneticPr fontId="4" type="noConversion"/>
  </si>
  <si>
    <t>历年累计</t>
    <phoneticPr fontId="4" type="noConversion"/>
  </si>
  <si>
    <t>备注</t>
    <phoneticPr fontId="4" type="noConversion"/>
  </si>
  <si>
    <t>限定性</t>
    <phoneticPr fontId="4" type="noConversion"/>
  </si>
  <si>
    <t>首航500万，杨雪治15.5万，三叶100万、九牧100万，顺昌10万，蔡金星30万，昌财基金250万，陈家泉280万，洪竞敏6万，协进建材26.6万，姚培林100万</t>
    <phoneticPr fontId="4" type="noConversion"/>
  </si>
  <si>
    <t>非限定</t>
    <phoneticPr fontId="4" type="noConversion"/>
  </si>
  <si>
    <t>利息90.143104万，泉州银行等捐救灾款53.171851万</t>
    <phoneticPr fontId="3" type="noConversion"/>
  </si>
  <si>
    <t>收入合计</t>
    <phoneticPr fontId="4" type="noConversion"/>
  </si>
  <si>
    <t>支      出</t>
    <phoneticPr fontId="4" type="noConversion"/>
  </si>
  <si>
    <t>人/户</t>
    <phoneticPr fontId="4" type="noConversion"/>
  </si>
  <si>
    <t>金额</t>
    <phoneticPr fontId="4" type="noConversion"/>
  </si>
  <si>
    <t>银行手续费</t>
    <phoneticPr fontId="4" type="noConversion"/>
  </si>
  <si>
    <t>帮困慰问</t>
    <phoneticPr fontId="4" type="noConversion"/>
  </si>
  <si>
    <t>特困重症、应急</t>
    <phoneticPr fontId="4" type="noConversion"/>
  </si>
  <si>
    <t>助学</t>
    <phoneticPr fontId="4" type="noConversion"/>
  </si>
  <si>
    <t>大专助学</t>
    <phoneticPr fontId="3" type="noConversion"/>
  </si>
  <si>
    <t>复明</t>
    <phoneticPr fontId="4" type="noConversion"/>
  </si>
  <si>
    <t>助行</t>
    <phoneticPr fontId="4" type="noConversion"/>
  </si>
  <si>
    <t>助听</t>
    <phoneticPr fontId="4" type="noConversion"/>
  </si>
  <si>
    <t>其他助残</t>
    <phoneticPr fontId="4" type="noConversion"/>
  </si>
  <si>
    <t>敬老助孤</t>
    <phoneticPr fontId="4" type="noConversion"/>
  </si>
  <si>
    <t>计生二女</t>
    <phoneticPr fontId="4" type="noConversion"/>
  </si>
  <si>
    <t>特困培训</t>
    <phoneticPr fontId="4" type="noConversion"/>
  </si>
  <si>
    <t>关爱母亲</t>
    <phoneticPr fontId="4" type="noConversion"/>
  </si>
  <si>
    <t>安居工程</t>
    <phoneticPr fontId="4" type="noConversion"/>
  </si>
  <si>
    <t>造血工程</t>
    <phoneticPr fontId="4" type="noConversion"/>
  </si>
  <si>
    <t>抗震支出</t>
    <phoneticPr fontId="4" type="noConversion"/>
  </si>
  <si>
    <t>其他支出（利息）</t>
    <phoneticPr fontId="4" type="noConversion"/>
  </si>
  <si>
    <t>2015年审计费</t>
    <phoneticPr fontId="3" type="noConversion"/>
  </si>
  <si>
    <t>指定支出</t>
    <phoneticPr fontId="4" type="noConversion"/>
  </si>
  <si>
    <t>协进建材指定五星中学多功能厅23万，王清杰助学1人0.3万、柳南中学教师节慰问2万，福建环球家具指定助学4人0.845万</t>
    <phoneticPr fontId="4" type="noConversion"/>
  </si>
  <si>
    <t>冠名基金支出</t>
    <phoneticPr fontId="4" type="noConversion"/>
  </si>
  <si>
    <t>昌财基金救助2人2.5万、助学2人1.5万，闽发基金救助2人1万，林泉基金梅元小学奖教2万、康美中学奖教1万、康美中心小学综合楼2万、福玲中学道路及围墙1万，天广基金指定溪美小学图书3万，中美生育基金助学10人5万，顺昌基金南安妇联母亲健康5万，杨雪治基金指定毓南幼儿园围墙40万，首航基金指定中国扶促会500万，陈家泉基金指定金淘卫生院100万、亭川老人会基金100万、亭川村绿化80万，黄庆达基金助学1人2万，九牧基金助学2人0.6万，福万通基金助学52人15.4万</t>
    <phoneticPr fontId="4" type="noConversion"/>
  </si>
  <si>
    <t>支出合计</t>
    <phoneticPr fontId="4" type="noConversion"/>
  </si>
  <si>
    <t>净  资  产</t>
    <phoneticPr fontId="4" type="noConversion"/>
  </si>
  <si>
    <t>本月备注</t>
    <phoneticPr fontId="4" type="noConversion"/>
  </si>
  <si>
    <t>限定性净资产</t>
    <phoneticPr fontId="4" type="noConversion"/>
  </si>
  <si>
    <t>非限定净资产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</si>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</sst>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1">
    <font>
      <sz val="12"/>
      <name val="宋体"/>
      <charset val="134"/>
    </font>
    <font>
      <sz val="12"/>
      <name val="宋体"/>
      <charset val="134"/>
    </font>
    <font>
      <b/>
      <sz val="16"/>
      <name val="楷体_GB2312"/>
      <family val="3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7" fillId="0" borderId="3" xfId="0" applyNumberFormat="1" applyFont="1" applyBorder="1" applyAlignment="1">
      <alignment horizontal="right" vertical="center" wrapText="1"/>
    </xf>
    <xf numFmtId="177" fontId="7" fillId="0" borderId="4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6" fontId="10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right" vertical="center" wrapText="1"/>
    </xf>
    <xf numFmtId="176" fontId="13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8" fillId="0" borderId="2" xfId="0" applyNumberFormat="1" applyFont="1" applyBorder="1" applyAlignment="1">
      <alignment horizontal="right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4" fillId="0" borderId="3" xfId="0" applyNumberFormat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181" fontId="8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80" fontId="8" fillId="0" borderId="2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8" fontId="16" fillId="0" borderId="2" xfId="0" applyNumberFormat="1" applyFont="1" applyBorder="1" applyAlignment="1">
      <alignment horizontal="left" vertical="center" wrapText="1"/>
    </xf>
    <xf numFmtId="176" fontId="16" fillId="0" borderId="3" xfId="0" applyNumberFormat="1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8" fillId="0" borderId="2" xfId="0" applyNumberFormat="1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9" fillId="0" borderId="2" xfId="0" applyNumberFormat="1" applyFont="1" applyBorder="1" applyAlignment="1">
      <alignment horizontal="righ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8" fontId="19" fillId="0" borderId="3" xfId="0" applyNumberFormat="1" applyFont="1" applyBorder="1" applyAlignment="1">
      <alignment horizontal="right" vertical="center" wrapText="1"/>
    </xf>
    <xf numFmtId="178" fontId="19" fillId="0" borderId="11" xfId="0" applyNumberFormat="1" applyFont="1" applyBorder="1" applyAlignment="1">
      <alignment horizontal="right" vertical="center" wrapText="1"/>
    </xf>
    <xf numFmtId="178" fontId="19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20" fillId="0" borderId="0" xfId="0" applyNumberFormat="1" applyFont="1" applyAlignment="1">
      <alignment horizontal="center" vertical="center"/>
    </xf>
    <xf numFmtId="177" fontId="18" fillId="0" borderId="0" xfId="0" applyNumberFormat="1" applyFont="1">
      <alignment vertical="center"/>
    </xf>
    <xf numFmtId="178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178" fontId="18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M16" sqref="M16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08">
      <c r="A4" s="7"/>
      <c r="B4" s="7"/>
      <c r="C4" s="8" t="s">
        <v>10</v>
      </c>
      <c r="D4" s="11"/>
      <c r="E4" s="12">
        <v>395900669.85000002</v>
      </c>
      <c r="F4" s="13"/>
      <c r="G4" s="14">
        <v>14181000</v>
      </c>
      <c r="H4" s="14"/>
      <c r="I4" s="14">
        <v>29349450</v>
      </c>
      <c r="J4" s="14"/>
      <c r="K4" s="14">
        <f>E4+I4</f>
        <v>425250119.85000002</v>
      </c>
      <c r="L4" s="14"/>
      <c r="M4" s="15" t="s">
        <v>11</v>
      </c>
    </row>
    <row r="5" spans="1:14" ht="33.75">
      <c r="A5" s="7"/>
      <c r="B5" s="7"/>
      <c r="C5" s="8" t="s">
        <v>12</v>
      </c>
      <c r="D5" s="11"/>
      <c r="E5" s="14">
        <v>107470297.20999999</v>
      </c>
      <c r="F5" s="14"/>
      <c r="G5" s="14">
        <v>1433149.55</v>
      </c>
      <c r="H5" s="14"/>
      <c r="I5" s="14">
        <v>3394031.4</v>
      </c>
      <c r="J5" s="14"/>
      <c r="K5" s="14">
        <f>E5+I5</f>
        <v>110864328.61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15614149.550000001</v>
      </c>
      <c r="H6" s="14"/>
      <c r="I6" s="14">
        <f>SUM(I4:I5)</f>
        <v>32743481.399999999</v>
      </c>
      <c r="J6" s="14"/>
      <c r="K6" s="14">
        <f>E6+I6</f>
        <v>536114448.45999998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31</v>
      </c>
      <c r="I8" s="21"/>
      <c r="J8" s="28">
        <v>330</v>
      </c>
      <c r="K8" s="21"/>
      <c r="L8" s="28">
        <f>F8+J8</f>
        <v>11411.13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37</v>
      </c>
      <c r="H10" s="33">
        <v>81000</v>
      </c>
      <c r="I10" s="32">
        <v>276</v>
      </c>
      <c r="J10" s="33">
        <v>862000</v>
      </c>
      <c r="K10" s="31">
        <f>I10+E10</f>
        <v>3480</v>
      </c>
      <c r="L10" s="27">
        <f>F10+J10</f>
        <v>10138457.4</v>
      </c>
      <c r="M10" s="16"/>
    </row>
    <row r="11" spans="1:14">
      <c r="A11" s="23"/>
      <c r="B11" s="24"/>
      <c r="C11" s="25" t="s">
        <v>21</v>
      </c>
      <c r="D11" s="30"/>
      <c r="E11" s="38">
        <v>5792</v>
      </c>
      <c r="F11" s="27">
        <v>7396792</v>
      </c>
      <c r="G11" s="32">
        <v>151</v>
      </c>
      <c r="H11" s="33">
        <v>293550</v>
      </c>
      <c r="I11" s="32">
        <v>151</v>
      </c>
      <c r="J11" s="33">
        <v>293550</v>
      </c>
      <c r="K11" s="31"/>
      <c r="L11" s="27">
        <f t="shared" ref="L11:L25" si="0">J11+F11</f>
        <v>7690342</v>
      </c>
      <c r="M11" s="39" t="s">
        <v>22</v>
      </c>
    </row>
    <row r="12" spans="1:14">
      <c r="A12" s="23"/>
      <c r="B12" s="24"/>
      <c r="C12" s="25" t="s">
        <v>23</v>
      </c>
      <c r="D12" s="30"/>
      <c r="E12" s="38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24</v>
      </c>
      <c r="D13" s="30"/>
      <c r="E13" s="38">
        <v>1091</v>
      </c>
      <c r="F13" s="27">
        <v>5929985</v>
      </c>
      <c r="G13" s="32"/>
      <c r="H13" s="33">
        <v>180000</v>
      </c>
      <c r="I13" s="40"/>
      <c r="J13" s="33">
        <v>180000</v>
      </c>
      <c r="K13" s="31"/>
      <c r="L13" s="27">
        <f t="shared" si="0"/>
        <v>6109985</v>
      </c>
      <c r="M13" s="41"/>
    </row>
    <row r="14" spans="1:14">
      <c r="A14" s="23"/>
      <c r="B14" s="24"/>
      <c r="C14" s="25" t="s">
        <v>25</v>
      </c>
      <c r="D14" s="30"/>
      <c r="E14" s="38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26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27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28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29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30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31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32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33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34</v>
      </c>
      <c r="D23" s="49"/>
      <c r="E23" s="44"/>
      <c r="F23" s="27">
        <v>166092</v>
      </c>
      <c r="G23" s="45"/>
      <c r="H23" s="46">
        <v>9600</v>
      </c>
      <c r="I23" s="45"/>
      <c r="J23" s="46">
        <v>9600</v>
      </c>
      <c r="K23" s="44"/>
      <c r="L23" s="27">
        <f t="shared" si="0"/>
        <v>175692</v>
      </c>
      <c r="M23" s="50" t="s">
        <v>35</v>
      </c>
    </row>
    <row r="24" spans="1:15" ht="84">
      <c r="A24" s="23"/>
      <c r="B24" s="24"/>
      <c r="C24" s="25" t="s">
        <v>36</v>
      </c>
      <c r="D24" s="30"/>
      <c r="E24" s="44"/>
      <c r="F24" s="27">
        <v>88234495</v>
      </c>
      <c r="G24" s="45"/>
      <c r="H24" s="46">
        <v>261450</v>
      </c>
      <c r="I24" s="45"/>
      <c r="J24" s="46">
        <v>4559450</v>
      </c>
      <c r="K24" s="44"/>
      <c r="L24" s="27">
        <f t="shared" si="0"/>
        <v>92793945</v>
      </c>
      <c r="M24" s="50" t="s">
        <v>37</v>
      </c>
      <c r="N24" s="18"/>
    </row>
    <row r="25" spans="1:15" ht="312">
      <c r="A25" s="23"/>
      <c r="B25" s="24"/>
      <c r="C25" s="25" t="s">
        <v>38</v>
      </c>
      <c r="D25" s="30"/>
      <c r="E25" s="44"/>
      <c r="F25" s="51">
        <v>266902785.34999999</v>
      </c>
      <c r="G25" s="45"/>
      <c r="H25" s="52">
        <v>8620000</v>
      </c>
      <c r="I25" s="53"/>
      <c r="J25" s="52">
        <v>23252503</v>
      </c>
      <c r="K25" s="44"/>
      <c r="L25" s="27">
        <f t="shared" si="0"/>
        <v>290155288.35000002</v>
      </c>
      <c r="M25" s="50" t="s">
        <v>39</v>
      </c>
    </row>
    <row r="26" spans="1:15">
      <c r="A26" s="54"/>
      <c r="B26" s="55"/>
      <c r="C26" s="8" t="s">
        <v>40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9445631</v>
      </c>
      <c r="I26" s="53"/>
      <c r="J26" s="27">
        <f>SUM(J8:J25)</f>
        <v>30186504.800000001</v>
      </c>
      <c r="K26" s="58"/>
      <c r="L26" s="27">
        <f>SUM(L8:L25)</f>
        <v>416498679.22000003</v>
      </c>
      <c r="M26" s="50"/>
    </row>
    <row r="27" spans="1:15">
      <c r="A27" s="7" t="s">
        <v>41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42</v>
      </c>
      <c r="O27" s="60"/>
    </row>
    <row r="28" spans="1:15">
      <c r="A28" s="7"/>
      <c r="B28" s="7"/>
      <c r="C28" s="8" t="s">
        <v>43</v>
      </c>
      <c r="D28" s="11"/>
      <c r="E28" s="61">
        <v>47762034.5</v>
      </c>
      <c r="F28" s="62"/>
      <c r="G28" s="62"/>
      <c r="H28" s="62"/>
      <c r="I28" s="61">
        <v>53400531.5</v>
      </c>
      <c r="J28" s="62"/>
      <c r="K28" s="62"/>
      <c r="L28" s="62"/>
      <c r="M28" s="44"/>
    </row>
    <row r="29" spans="1:15">
      <c r="A29" s="7"/>
      <c r="B29" s="7"/>
      <c r="C29" s="8" t="s">
        <v>44</v>
      </c>
      <c r="D29" s="11"/>
      <c r="E29" s="63">
        <v>69596758.140000001</v>
      </c>
      <c r="F29" s="64"/>
      <c r="G29" s="64"/>
      <c r="H29" s="65"/>
      <c r="I29" s="63">
        <v>66515237.740000002</v>
      </c>
      <c r="J29" s="64"/>
      <c r="K29" s="64"/>
      <c r="L29" s="65"/>
      <c r="M29" s="44"/>
    </row>
    <row r="30" spans="1:15">
      <c r="A30" s="7"/>
      <c r="B30" s="7"/>
      <c r="C30" s="66" t="s">
        <v>45</v>
      </c>
      <c r="D30" s="9"/>
      <c r="E30" s="61">
        <f>SUM(E28:E29)</f>
        <v>117358792.64</v>
      </c>
      <c r="F30" s="61"/>
      <c r="G30" s="61"/>
      <c r="H30" s="61"/>
      <c r="I30" s="61">
        <f>SUM(I28:I29)</f>
        <v>119915769.24000001</v>
      </c>
      <c r="J30" s="61"/>
      <c r="K30" s="61"/>
      <c r="L30" s="61"/>
      <c r="M30" s="44"/>
    </row>
    <row r="32" spans="1:15">
      <c r="J32" s="68"/>
      <c r="M32" s="18"/>
    </row>
    <row r="33" spans="6:13">
      <c r="J33" s="69"/>
      <c r="M33" s="18"/>
    </row>
    <row r="34" spans="6:13">
      <c r="F34" s="70"/>
      <c r="M34" s="18"/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16年9月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2016-10-25T02:38:11Z</dcterms:created>
  <dcterms:modified xsi:type="dcterms:W3CDTF">2016-10-25T02:38:47Z</dcterms:modified>
</cp:coreProperties>
</file>