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 16年4月" sheetId="1" r:id="rId1"/>
  </sheets>
  <calcPr calcId="124519"/>
</workbook>
</file>

<file path=xl/calcChain.xml><?xml version="1.0" encoding="utf-8"?>
<calcChain xmlns="http://schemas.openxmlformats.org/spreadsheetml/2006/main">
  <c r="I30" i="1"/>
  <c r="E30"/>
  <c r="J26"/>
  <c r="H26"/>
  <c r="F26"/>
  <c r="E26"/>
  <c r="L25"/>
  <c r="L24"/>
  <c r="L23"/>
  <c r="L22"/>
  <c r="L21"/>
  <c r="L20"/>
  <c r="L19"/>
  <c r="L18"/>
  <c r="L17"/>
  <c r="L16"/>
  <c r="L15"/>
  <c r="L14"/>
  <c r="L13"/>
  <c r="L12"/>
  <c r="L11"/>
  <c r="L10"/>
  <c r="K10"/>
  <c r="L9"/>
  <c r="K9"/>
  <c r="L8"/>
  <c r="L26" s="1"/>
  <c r="I6"/>
  <c r="G6"/>
  <c r="E6"/>
  <c r="K6" s="1"/>
  <c r="K5"/>
  <c r="K4"/>
</calcChain>
</file>

<file path=xl/sharedStrings.xml><?xml version="1.0" encoding="utf-8"?>
<sst xmlns="http://schemas.openxmlformats.org/spreadsheetml/2006/main" count="53" uniqueCount="43">
  <si>
    <t>南安市慈善总会慈善资金收支汇总表</t>
    <phoneticPr fontId="3" type="noConversion"/>
  </si>
  <si>
    <t>截至2016年4月30日</t>
    <phoneticPr fontId="3" type="noConversion"/>
  </si>
  <si>
    <t>单位：元、人民币</t>
    <phoneticPr fontId="3" type="noConversion"/>
  </si>
  <si>
    <t>捐      赠     收
入</t>
    <phoneticPr fontId="3" type="noConversion"/>
  </si>
  <si>
    <t>项  目</t>
    <phoneticPr fontId="3" type="noConversion"/>
  </si>
  <si>
    <t>年初数</t>
    <phoneticPr fontId="3" type="noConversion"/>
  </si>
  <si>
    <t>本月数</t>
    <phoneticPr fontId="3" type="noConversion"/>
  </si>
  <si>
    <t>本年累计</t>
    <phoneticPr fontId="3" type="noConversion"/>
  </si>
  <si>
    <t>历年累计</t>
    <phoneticPr fontId="3" type="noConversion"/>
  </si>
  <si>
    <t>备注</t>
    <phoneticPr fontId="3" type="noConversion"/>
  </si>
  <si>
    <t>限定性</t>
    <phoneticPr fontId="3" type="noConversion"/>
  </si>
  <si>
    <t>泉工35万</t>
    <phoneticPr fontId="3" type="noConversion"/>
  </si>
  <si>
    <t>非限定</t>
    <phoneticPr fontId="3" type="noConversion"/>
  </si>
  <si>
    <t>收入合计</t>
    <phoneticPr fontId="3" type="noConversion"/>
  </si>
  <si>
    <t>支      出</t>
    <phoneticPr fontId="3" type="noConversion"/>
  </si>
  <si>
    <t>人/户</t>
    <phoneticPr fontId="3" type="noConversion"/>
  </si>
  <si>
    <t>金额</t>
    <phoneticPr fontId="3" type="noConversion"/>
  </si>
  <si>
    <t>银行手续费</t>
    <phoneticPr fontId="3" type="noConversion"/>
  </si>
  <si>
    <t>帮困慰问</t>
    <phoneticPr fontId="3" type="noConversion"/>
  </si>
  <si>
    <t>特困重症、应急</t>
    <phoneticPr fontId="3" type="noConversion"/>
  </si>
  <si>
    <t>助学</t>
    <phoneticPr fontId="3" type="noConversion"/>
  </si>
  <si>
    <t>复明</t>
    <phoneticPr fontId="3" type="noConversion"/>
  </si>
  <si>
    <t>助行</t>
    <phoneticPr fontId="3" type="noConversion"/>
  </si>
  <si>
    <t>助听</t>
    <phoneticPr fontId="3" type="noConversion"/>
  </si>
  <si>
    <t>其他助残</t>
    <phoneticPr fontId="3" type="noConversion"/>
  </si>
  <si>
    <t>敬老助孤</t>
    <phoneticPr fontId="3" type="noConversion"/>
  </si>
  <si>
    <t>计生二女</t>
    <phoneticPr fontId="3" type="noConversion"/>
  </si>
  <si>
    <t>特困培训</t>
    <phoneticPr fontId="3" type="noConversion"/>
  </si>
  <si>
    <t>关爱母亲</t>
    <phoneticPr fontId="3" type="noConversion"/>
  </si>
  <si>
    <t>安居工程</t>
    <phoneticPr fontId="3" type="noConversion"/>
  </si>
  <si>
    <t>造血工程</t>
    <phoneticPr fontId="3" type="noConversion"/>
  </si>
  <si>
    <t>抗震支出</t>
    <phoneticPr fontId="3" type="noConversion"/>
  </si>
  <si>
    <t>其他支出（利息）</t>
    <phoneticPr fontId="3" type="noConversion"/>
  </si>
  <si>
    <t>指定支出</t>
    <phoneticPr fontId="3" type="noConversion"/>
  </si>
  <si>
    <t>王清杰指定助学1人0.3万、黄天火指定救助1人1万</t>
    <phoneticPr fontId="3" type="noConversion"/>
  </si>
  <si>
    <t>冠名基金支出</t>
    <phoneticPr fontId="3" type="noConversion"/>
  </si>
  <si>
    <t>蔡金星基金指定华安湖林小学助学及设施5万、天广基金指定救助1人3万、杨雪治基金指定码头诗南文化中心建设12万、丰源基金指定救助1人2万、刘贤学基金指定成功中学奖学奖教6万、黄庆达基金指定南安第三实小桌椅3万、首航基金指定救助1人6万、在京闽籍青年创业大赛50万，林泉基金指定救助1人2万、昌财永久基金指定罗新中学奖学奖教5万、救助1人2万</t>
    <phoneticPr fontId="3" type="noConversion"/>
  </si>
  <si>
    <t>支出合计</t>
    <phoneticPr fontId="3" type="noConversion"/>
  </si>
  <si>
    <t>净  资  产</t>
    <phoneticPr fontId="3" type="noConversion"/>
  </si>
  <si>
    <t>本月备注</t>
    <phoneticPr fontId="3" type="noConversion"/>
  </si>
  <si>
    <t>限定性净资产</t>
    <phoneticPr fontId="3" type="noConversion"/>
  </si>
  <si>
    <t>非限定净资产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</si>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</sst>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>
  <numFmts count="7">
    <numFmt numFmtId="176" formatCode="0.00;[Red]0.00"/>
    <numFmt numFmtId="177" formatCode="#,##0.00_);[Red]\(#,##0.00\)"/>
    <numFmt numFmtId="178" formatCode="#,##0.00;[Red]#,##0.00"/>
    <numFmt numFmtId="179" formatCode="0_);[Red]\(0\)"/>
    <numFmt numFmtId="180" formatCode="#,##0_);[Red]\(#,##0\)"/>
    <numFmt numFmtId="181" formatCode="0;[Red]0"/>
    <numFmt numFmtId="182" formatCode="#,##0;[Red]#,##0"/>
  </numFmts>
  <fonts count="20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6"/>
      <name val="楷体_GB2312"/>
      <family val="3"/>
      <charset val="134"/>
    </font>
    <font>
      <sz val="9"/>
      <name val="宋体"/>
      <family val="3"/>
      <charset val="134"/>
    </font>
    <font>
      <sz val="12"/>
      <name val="楷体_GB2312"/>
      <family val="3"/>
      <charset val="134"/>
    </font>
    <font>
      <b/>
      <sz val="12"/>
      <name val="楷体_GB2312"/>
      <family val="3"/>
      <charset val="134"/>
    </font>
    <font>
      <sz val="10.5"/>
      <name val="新宋体"/>
      <family val="3"/>
      <charset val="134"/>
    </font>
    <font>
      <sz val="10"/>
      <name val="新宋体"/>
      <family val="3"/>
      <charset val="134"/>
    </font>
    <font>
      <sz val="9"/>
      <name val="新宋体"/>
      <family val="3"/>
      <charset val="134"/>
    </font>
    <font>
      <sz val="11"/>
      <name val="新宋体"/>
      <family val="3"/>
      <charset val="134"/>
    </font>
    <font>
      <b/>
      <sz val="10"/>
      <name val="楷体_GB2312"/>
      <family val="3"/>
      <charset val="134"/>
    </font>
    <font>
      <b/>
      <sz val="12"/>
      <name val="宋体"/>
      <family val="3"/>
      <charset val="134"/>
    </font>
    <font>
      <sz val="10.5"/>
      <name val="楷体_GB2312"/>
      <family val="3"/>
      <charset val="134"/>
    </font>
    <font>
      <sz val="11"/>
      <name val="楷体_GB2312"/>
      <family val="3"/>
      <charset val="134"/>
    </font>
    <font>
      <sz val="11"/>
      <name val="宋体"/>
      <family val="3"/>
      <charset val="134"/>
    </font>
    <font>
      <sz val="10"/>
      <name val="楷体_GB2312"/>
      <family val="3"/>
      <charset val="134"/>
    </font>
    <font>
      <sz val="12"/>
      <name val="新宋体"/>
      <family val="3"/>
      <charset val="134"/>
    </font>
    <font>
      <sz val="10"/>
      <name val="宋体"/>
      <family val="3"/>
      <charset val="134"/>
    </font>
    <font>
      <b/>
      <sz val="10"/>
      <name val="新宋体"/>
      <family val="3"/>
      <charset val="134"/>
    </font>
    <font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7" fontId="6" fillId="0" borderId="3" xfId="0" applyNumberFormat="1" applyFont="1" applyBorder="1" applyAlignment="1">
      <alignment horizontal="right" vertical="center" wrapText="1"/>
    </xf>
    <xf numFmtId="177" fontId="6" fillId="0" borderId="4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6" fontId="7" fillId="0" borderId="2" xfId="0" applyNumberFormat="1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left" vertical="center" wrapText="1"/>
    </xf>
    <xf numFmtId="177" fontId="0" fillId="0" borderId="0" xfId="0" applyNumberForma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78" fontId="6" fillId="0" borderId="2" xfId="0" applyNumberFormat="1" applyFont="1" applyBorder="1" applyAlignment="1">
      <alignment horizontal="right" vertical="center" wrapText="1"/>
    </xf>
    <xf numFmtId="176" fontId="6" fillId="0" borderId="2" xfId="0" applyNumberFormat="1" applyFont="1" applyBorder="1" applyAlignment="1">
      <alignment horizontal="right" vertical="center" wrapText="1"/>
    </xf>
    <xf numFmtId="176" fontId="12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79" fontId="7" fillId="0" borderId="2" xfId="0" applyNumberFormat="1" applyFont="1" applyBorder="1" applyAlignment="1">
      <alignment horizontal="right" vertical="center" wrapText="1"/>
    </xf>
    <xf numFmtId="180" fontId="7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right" vertical="center" shrinkToFit="1"/>
    </xf>
    <xf numFmtId="178" fontId="6" fillId="0" borderId="2" xfId="0" applyNumberFormat="1" applyFont="1" applyBorder="1" applyAlignment="1">
      <alignment horizontal="right" vertical="center" shrinkToFit="1"/>
    </xf>
    <xf numFmtId="176" fontId="13" fillId="0" borderId="3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181" fontId="7" fillId="0" borderId="2" xfId="0" applyNumberFormat="1" applyFont="1" applyBorder="1" applyAlignment="1">
      <alignment horizontal="right" vertical="center" wrapText="1"/>
    </xf>
    <xf numFmtId="176" fontId="15" fillId="0" borderId="2" xfId="0" applyNumberFormat="1" applyFont="1" applyBorder="1" applyAlignment="1">
      <alignment horizontal="left" vertical="center" wrapText="1" readingOrder="1"/>
    </xf>
    <xf numFmtId="176" fontId="15" fillId="0" borderId="2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180" fontId="16" fillId="0" borderId="2" xfId="0" applyNumberFormat="1" applyFont="1" applyBorder="1" applyAlignment="1">
      <alignment horizontal="center" vertical="center" wrapText="1"/>
    </xf>
    <xf numFmtId="180" fontId="16" fillId="0" borderId="2" xfId="0" applyNumberFormat="1" applyFont="1" applyBorder="1" applyAlignment="1">
      <alignment horizontal="right" vertical="center" wrapText="1"/>
    </xf>
    <xf numFmtId="178" fontId="7" fillId="0" borderId="2" xfId="0" applyNumberFormat="1" applyFont="1" applyBorder="1" applyAlignment="1">
      <alignment horizontal="right" vertical="center" wrapText="1"/>
    </xf>
    <xf numFmtId="180" fontId="7" fillId="0" borderId="2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8" fontId="15" fillId="0" borderId="2" xfId="0" applyNumberFormat="1" applyFont="1" applyBorder="1" applyAlignment="1">
      <alignment horizontal="left" vertical="center" wrapText="1"/>
    </xf>
    <xf numFmtId="176" fontId="15" fillId="0" borderId="3" xfId="0" applyNumberFormat="1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178" fontId="7" fillId="0" borderId="2" xfId="0" applyNumberFormat="1" applyFont="1" applyBorder="1" applyAlignment="1">
      <alignment horizontal="left" vertical="center" wrapText="1"/>
    </xf>
    <xf numFmtId="178" fontId="8" fillId="0" borderId="2" xfId="0" applyNumberFormat="1" applyFont="1" applyBorder="1" applyAlignment="1">
      <alignment horizontal="right" vertical="center" wrapText="1"/>
    </xf>
    <xf numFmtId="177" fontId="8" fillId="0" borderId="2" xfId="0" applyNumberFormat="1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82" fontId="7" fillId="0" borderId="2" xfId="0" applyNumberFormat="1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18" fillId="0" borderId="2" xfId="0" applyNumberFormat="1" applyFont="1" applyBorder="1" applyAlignment="1">
      <alignment horizontal="right" vertical="center" wrapText="1"/>
    </xf>
    <xf numFmtId="178" fontId="7" fillId="0" borderId="2" xfId="0" applyNumberFormat="1" applyFont="1" applyBorder="1" applyAlignment="1">
      <alignment horizontal="right" vertical="center" wrapText="1"/>
    </xf>
    <xf numFmtId="178" fontId="18" fillId="0" borderId="3" xfId="0" applyNumberFormat="1" applyFont="1" applyBorder="1" applyAlignment="1">
      <alignment horizontal="right" vertical="center" wrapText="1"/>
    </xf>
    <xf numFmtId="178" fontId="18" fillId="0" borderId="11" xfId="0" applyNumberFormat="1" applyFont="1" applyBorder="1" applyAlignment="1">
      <alignment horizontal="right" vertical="center" wrapText="1"/>
    </xf>
    <xf numFmtId="178" fontId="18" fillId="0" borderId="4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82" fontId="19" fillId="0" borderId="0" xfId="0" applyNumberFormat="1" applyFont="1" applyAlignment="1">
      <alignment horizontal="center" vertical="center"/>
    </xf>
    <xf numFmtId="177" fontId="17" fillId="0" borderId="0" xfId="0" applyNumberFormat="1" applyFont="1">
      <alignment vertical="center"/>
    </xf>
    <xf numFmtId="178" fontId="19" fillId="0" borderId="0" xfId="0" applyNumberFormat="1" applyFont="1" applyAlignment="1">
      <alignment horizontal="right" vertical="center"/>
    </xf>
    <xf numFmtId="178" fontId="19" fillId="0" borderId="0" xfId="0" applyNumberFormat="1" applyFont="1">
      <alignment vertical="center"/>
    </xf>
    <xf numFmtId="178" fontId="17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9"/>
  <sheetViews>
    <sheetView tabSelected="1" workbookViewId="0">
      <selection activeCell="K34" sqref="K34"/>
    </sheetView>
  </sheetViews>
  <sheetFormatPr defaultRowHeight="14.25"/>
  <cols>
    <col min="1" max="2" width="1.625" customWidth="1"/>
    <col min="3" max="3" width="7.75" customWidth="1"/>
    <col min="4" max="4" width="8.625" customWidth="1"/>
    <col min="5" max="5" width="6.125" customWidth="1"/>
    <col min="6" max="6" width="12.625" style="67" customWidth="1"/>
    <col min="7" max="7" width="6.125" customWidth="1"/>
    <col min="8" max="8" width="12.5" customWidth="1"/>
    <col min="9" max="9" width="6.125" customWidth="1"/>
    <col min="10" max="10" width="13.125" customWidth="1"/>
    <col min="11" max="11" width="6" customWidth="1"/>
    <col min="12" max="12" width="13.125" customWidth="1"/>
    <col min="13" max="13" width="16.25" customWidth="1"/>
    <col min="14" max="14" width="12.875" customWidth="1"/>
    <col min="15" max="15" width="14.75" customWidth="1"/>
  </cols>
  <sheetData>
    <row r="1" spans="1:14" ht="29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>
      <c r="A2" s="3" t="s">
        <v>1</v>
      </c>
      <c r="B2" s="2"/>
      <c r="C2" s="2"/>
      <c r="D2" s="2"/>
      <c r="E2" s="2"/>
      <c r="F2" s="2"/>
      <c r="G2" s="4"/>
      <c r="H2" s="4"/>
      <c r="I2" s="4"/>
      <c r="J2" s="4"/>
      <c r="K2" s="4"/>
      <c r="L2" s="5" t="s">
        <v>2</v>
      </c>
      <c r="M2" s="6"/>
    </row>
    <row r="3" spans="1:14">
      <c r="A3" s="7" t="s">
        <v>3</v>
      </c>
      <c r="B3" s="7"/>
      <c r="C3" s="8" t="s">
        <v>4</v>
      </c>
      <c r="D3" s="9"/>
      <c r="E3" s="7" t="s">
        <v>5</v>
      </c>
      <c r="F3" s="7"/>
      <c r="G3" s="7" t="s">
        <v>6</v>
      </c>
      <c r="H3" s="7"/>
      <c r="I3" s="7" t="s">
        <v>7</v>
      </c>
      <c r="J3" s="7"/>
      <c r="K3" s="7" t="s">
        <v>8</v>
      </c>
      <c r="L3" s="7"/>
      <c r="M3" s="10" t="s">
        <v>9</v>
      </c>
    </row>
    <row r="4" spans="1:14">
      <c r="A4" s="7"/>
      <c r="B4" s="7"/>
      <c r="C4" s="8" t="s">
        <v>10</v>
      </c>
      <c r="D4" s="11"/>
      <c r="E4" s="12">
        <v>395900669.85000002</v>
      </c>
      <c r="F4" s="13"/>
      <c r="G4" s="14">
        <v>350000</v>
      </c>
      <c r="H4" s="14"/>
      <c r="I4" s="14">
        <v>5745000</v>
      </c>
      <c r="J4" s="14"/>
      <c r="K4" s="14">
        <f>E4+I4</f>
        <v>401645669.85000002</v>
      </c>
      <c r="L4" s="14"/>
      <c r="M4" s="15" t="s">
        <v>11</v>
      </c>
    </row>
    <row r="5" spans="1:14">
      <c r="A5" s="7"/>
      <c r="B5" s="7"/>
      <c r="C5" s="8" t="s">
        <v>12</v>
      </c>
      <c r="D5" s="11"/>
      <c r="E5" s="14">
        <v>107470297.20999999</v>
      </c>
      <c r="F5" s="14"/>
      <c r="G5" s="14"/>
      <c r="H5" s="14"/>
      <c r="I5" s="14">
        <v>1055588.42</v>
      </c>
      <c r="J5" s="14"/>
      <c r="K5" s="14">
        <f>E5+I5</f>
        <v>108525885.63</v>
      </c>
      <c r="L5" s="14"/>
      <c r="M5" s="16"/>
    </row>
    <row r="6" spans="1:14">
      <c r="A6" s="7"/>
      <c r="B6" s="7"/>
      <c r="C6" s="8" t="s">
        <v>13</v>
      </c>
      <c r="D6" s="9"/>
      <c r="E6" s="14">
        <f>SUM(E4:E5)</f>
        <v>503370967.06</v>
      </c>
      <c r="F6" s="14"/>
      <c r="G6" s="14">
        <f>SUM(G4:G5)</f>
        <v>350000</v>
      </c>
      <c r="H6" s="14"/>
      <c r="I6" s="14">
        <f>SUM(I4:I5)</f>
        <v>6800588.4199999999</v>
      </c>
      <c r="J6" s="14"/>
      <c r="K6" s="14">
        <f>E6+I6</f>
        <v>510171555.48000002</v>
      </c>
      <c r="L6" s="14"/>
      <c r="M6" s="17"/>
      <c r="N6" s="18"/>
    </row>
    <row r="7" spans="1:14">
      <c r="A7" s="19" t="s">
        <v>14</v>
      </c>
      <c r="B7" s="20"/>
      <c r="C7" s="8" t="s">
        <v>4</v>
      </c>
      <c r="D7" s="9"/>
      <c r="E7" s="21" t="s">
        <v>15</v>
      </c>
      <c r="F7" s="10" t="s">
        <v>16</v>
      </c>
      <c r="G7" s="21" t="s">
        <v>15</v>
      </c>
      <c r="H7" s="10" t="s">
        <v>16</v>
      </c>
      <c r="I7" s="21" t="s">
        <v>15</v>
      </c>
      <c r="J7" s="10" t="s">
        <v>16</v>
      </c>
      <c r="K7" s="21" t="s">
        <v>15</v>
      </c>
      <c r="L7" s="10" t="s">
        <v>16</v>
      </c>
      <c r="M7" s="22"/>
    </row>
    <row r="8" spans="1:14">
      <c r="A8" s="23"/>
      <c r="B8" s="24"/>
      <c r="C8" s="25" t="s">
        <v>17</v>
      </c>
      <c r="D8" s="26"/>
      <c r="E8" s="21"/>
      <c r="F8" s="27">
        <v>11081.13</v>
      </c>
      <c r="G8" s="21"/>
      <c r="H8" s="28">
        <v>20</v>
      </c>
      <c r="I8" s="21"/>
      <c r="J8" s="28">
        <v>208</v>
      </c>
      <c r="K8" s="21"/>
      <c r="L8" s="28">
        <f>F8+J8</f>
        <v>11289.13</v>
      </c>
      <c r="M8" s="29"/>
    </row>
    <row r="9" spans="1:14">
      <c r="A9" s="23"/>
      <c r="B9" s="24"/>
      <c r="C9" s="25" t="s">
        <v>18</v>
      </c>
      <c r="D9" s="30"/>
      <c r="E9" s="31">
        <v>8704</v>
      </c>
      <c r="F9" s="27">
        <v>3659612.6</v>
      </c>
      <c r="G9" s="32"/>
      <c r="H9" s="33"/>
      <c r="I9" s="32">
        <v>1224</v>
      </c>
      <c r="J9" s="33">
        <v>579071.80000000005</v>
      </c>
      <c r="K9" s="31">
        <f>I9+E9</f>
        <v>9928</v>
      </c>
      <c r="L9" s="34">
        <f>J9+F9</f>
        <v>4238684.4000000004</v>
      </c>
      <c r="M9" s="16"/>
    </row>
    <row r="10" spans="1:14">
      <c r="A10" s="23"/>
      <c r="B10" s="24"/>
      <c r="C10" s="35" t="s">
        <v>19</v>
      </c>
      <c r="D10" s="36"/>
      <c r="E10" s="37">
        <v>3204</v>
      </c>
      <c r="F10" s="27">
        <v>9276457.4000000004</v>
      </c>
      <c r="G10" s="32"/>
      <c r="H10" s="33"/>
      <c r="I10" s="32">
        <v>132</v>
      </c>
      <c r="J10" s="33">
        <v>296000</v>
      </c>
      <c r="K10" s="31">
        <f>I10+E10</f>
        <v>3336</v>
      </c>
      <c r="L10" s="27">
        <f>F10+J10</f>
        <v>9572457.4000000004</v>
      </c>
      <c r="M10" s="38"/>
    </row>
    <row r="11" spans="1:14">
      <c r="A11" s="23"/>
      <c r="B11" s="24"/>
      <c r="C11" s="25" t="s">
        <v>20</v>
      </c>
      <c r="D11" s="30"/>
      <c r="E11" s="37">
        <v>5792</v>
      </c>
      <c r="F11" s="27">
        <v>7396792</v>
      </c>
      <c r="G11" s="32"/>
      <c r="H11" s="33"/>
      <c r="I11" s="32"/>
      <c r="J11" s="33"/>
      <c r="K11" s="31"/>
      <c r="L11" s="27">
        <f t="shared" ref="L11:L25" si="0">J11+F11</f>
        <v>7396792</v>
      </c>
      <c r="M11" s="39"/>
    </row>
    <row r="12" spans="1:14">
      <c r="A12" s="23"/>
      <c r="B12" s="24"/>
      <c r="C12" s="25" t="s">
        <v>21</v>
      </c>
      <c r="D12" s="30"/>
      <c r="E12" s="37">
        <v>5436</v>
      </c>
      <c r="F12" s="27">
        <v>1936700</v>
      </c>
      <c r="G12" s="32"/>
      <c r="H12" s="33"/>
      <c r="I12" s="40"/>
      <c r="J12" s="33"/>
      <c r="K12" s="31"/>
      <c r="L12" s="27">
        <f t="shared" si="0"/>
        <v>1936700</v>
      </c>
      <c r="M12" s="39"/>
    </row>
    <row r="13" spans="1:14">
      <c r="A13" s="23"/>
      <c r="B13" s="24"/>
      <c r="C13" s="25" t="s">
        <v>22</v>
      </c>
      <c r="D13" s="30"/>
      <c r="E13" s="37">
        <v>1091</v>
      </c>
      <c r="F13" s="27">
        <v>5929985</v>
      </c>
      <c r="G13" s="32"/>
      <c r="H13" s="33"/>
      <c r="I13" s="40"/>
      <c r="J13" s="33"/>
      <c r="K13" s="31"/>
      <c r="L13" s="27">
        <f t="shared" si="0"/>
        <v>5929985</v>
      </c>
      <c r="M13" s="41"/>
    </row>
    <row r="14" spans="1:14">
      <c r="A14" s="23"/>
      <c r="B14" s="24"/>
      <c r="C14" s="25" t="s">
        <v>23</v>
      </c>
      <c r="D14" s="30"/>
      <c r="E14" s="37">
        <v>150</v>
      </c>
      <c r="F14" s="27">
        <v>453801.24</v>
      </c>
      <c r="G14" s="32"/>
      <c r="H14" s="33"/>
      <c r="I14" s="40"/>
      <c r="J14" s="33"/>
      <c r="K14" s="31"/>
      <c r="L14" s="27">
        <f t="shared" si="0"/>
        <v>453801.24</v>
      </c>
      <c r="M14" s="39"/>
    </row>
    <row r="15" spans="1:14">
      <c r="A15" s="23"/>
      <c r="B15" s="24"/>
      <c r="C15" s="25" t="s">
        <v>24</v>
      </c>
      <c r="D15" s="30"/>
      <c r="E15" s="37"/>
      <c r="F15" s="27">
        <v>39000</v>
      </c>
      <c r="G15" s="32"/>
      <c r="H15" s="33"/>
      <c r="I15" s="40"/>
      <c r="J15" s="33"/>
      <c r="K15" s="31"/>
      <c r="L15" s="27">
        <f t="shared" si="0"/>
        <v>39000</v>
      </c>
      <c r="M15" s="39"/>
    </row>
    <row r="16" spans="1:14">
      <c r="A16" s="23"/>
      <c r="B16" s="24"/>
      <c r="C16" s="25" t="s">
        <v>25</v>
      </c>
      <c r="D16" s="30"/>
      <c r="E16" s="37">
        <v>776</v>
      </c>
      <c r="F16" s="27">
        <v>384075</v>
      </c>
      <c r="G16" s="32"/>
      <c r="H16" s="33"/>
      <c r="I16" s="40"/>
      <c r="J16" s="33"/>
      <c r="K16" s="31"/>
      <c r="L16" s="27">
        <f t="shared" si="0"/>
        <v>384075</v>
      </c>
      <c r="M16" s="16"/>
    </row>
    <row r="17" spans="1:15">
      <c r="A17" s="23"/>
      <c r="B17" s="24"/>
      <c r="C17" s="25" t="s">
        <v>26</v>
      </c>
      <c r="D17" s="30"/>
      <c r="E17" s="37">
        <v>451</v>
      </c>
      <c r="F17" s="27">
        <v>310000</v>
      </c>
      <c r="G17" s="32"/>
      <c r="H17" s="33"/>
      <c r="I17" s="40">
        <v>100</v>
      </c>
      <c r="J17" s="33">
        <v>50000</v>
      </c>
      <c r="K17" s="31">
        <v>551</v>
      </c>
      <c r="L17" s="27">
        <f t="shared" si="0"/>
        <v>360000</v>
      </c>
      <c r="M17" s="39"/>
    </row>
    <row r="18" spans="1:15">
      <c r="A18" s="23"/>
      <c r="B18" s="24"/>
      <c r="C18" s="25" t="s">
        <v>27</v>
      </c>
      <c r="D18" s="30"/>
      <c r="E18" s="37"/>
      <c r="F18" s="27">
        <v>270800</v>
      </c>
      <c r="G18" s="32"/>
      <c r="H18" s="33"/>
      <c r="I18" s="40"/>
      <c r="J18" s="33"/>
      <c r="K18" s="31"/>
      <c r="L18" s="27">
        <f t="shared" si="0"/>
        <v>270800</v>
      </c>
      <c r="M18" s="39"/>
    </row>
    <row r="19" spans="1:15">
      <c r="A19" s="23"/>
      <c r="B19" s="24"/>
      <c r="C19" s="25" t="s">
        <v>28</v>
      </c>
      <c r="D19" s="30"/>
      <c r="E19" s="37">
        <v>395</v>
      </c>
      <c r="F19" s="27">
        <v>260000</v>
      </c>
      <c r="G19" s="32"/>
      <c r="H19" s="33"/>
      <c r="I19" s="40">
        <v>60</v>
      </c>
      <c r="J19" s="33">
        <v>50000</v>
      </c>
      <c r="K19" s="31">
        <v>495</v>
      </c>
      <c r="L19" s="27">
        <f t="shared" si="0"/>
        <v>310000</v>
      </c>
      <c r="M19" s="39"/>
    </row>
    <row r="20" spans="1:15">
      <c r="A20" s="23"/>
      <c r="B20" s="24"/>
      <c r="C20" s="25" t="s">
        <v>29</v>
      </c>
      <c r="D20" s="30"/>
      <c r="E20" s="37">
        <v>168</v>
      </c>
      <c r="F20" s="27">
        <v>193000</v>
      </c>
      <c r="G20" s="42"/>
      <c r="H20" s="33"/>
      <c r="I20" s="32"/>
      <c r="J20" s="33"/>
      <c r="K20" s="31"/>
      <c r="L20" s="27">
        <f t="shared" si="0"/>
        <v>193000</v>
      </c>
      <c r="M20" s="39"/>
    </row>
    <row r="21" spans="1:15">
      <c r="A21" s="23"/>
      <c r="B21" s="24"/>
      <c r="C21" s="25" t="s">
        <v>30</v>
      </c>
      <c r="D21" s="30"/>
      <c r="E21" s="37"/>
      <c r="F21" s="27">
        <v>380000</v>
      </c>
      <c r="G21" s="43"/>
      <c r="H21" s="33"/>
      <c r="I21" s="43"/>
      <c r="J21" s="33"/>
      <c r="K21" s="31"/>
      <c r="L21" s="27">
        <f t="shared" si="0"/>
        <v>380000</v>
      </c>
      <c r="M21" s="39"/>
    </row>
    <row r="22" spans="1:15">
      <c r="A22" s="23"/>
      <c r="B22" s="24"/>
      <c r="C22" s="25" t="s">
        <v>31</v>
      </c>
      <c r="D22" s="30"/>
      <c r="E22" s="44"/>
      <c r="F22" s="27">
        <v>507497.7</v>
      </c>
      <c r="G22" s="45"/>
      <c r="H22" s="46"/>
      <c r="I22" s="45"/>
      <c r="J22" s="46"/>
      <c r="K22" s="44"/>
      <c r="L22" s="27">
        <f t="shared" si="0"/>
        <v>507497.7</v>
      </c>
      <c r="M22" s="47"/>
    </row>
    <row r="23" spans="1:15">
      <c r="A23" s="23"/>
      <c r="B23" s="24"/>
      <c r="C23" s="48" t="s">
        <v>32</v>
      </c>
      <c r="D23" s="49"/>
      <c r="E23" s="44"/>
      <c r="F23" s="27">
        <v>166092</v>
      </c>
      <c r="G23" s="45"/>
      <c r="H23" s="46"/>
      <c r="I23" s="45"/>
      <c r="J23" s="46"/>
      <c r="K23" s="44"/>
      <c r="L23" s="27">
        <f t="shared" si="0"/>
        <v>166092</v>
      </c>
      <c r="M23" s="50"/>
    </row>
    <row r="24" spans="1:15" ht="36">
      <c r="A24" s="23"/>
      <c r="B24" s="24"/>
      <c r="C24" s="25" t="s">
        <v>33</v>
      </c>
      <c r="D24" s="30"/>
      <c r="E24" s="44"/>
      <c r="F24" s="27">
        <v>88234495</v>
      </c>
      <c r="G24" s="45"/>
      <c r="H24" s="46">
        <v>13000</v>
      </c>
      <c r="I24" s="45"/>
      <c r="J24" s="46">
        <v>410000</v>
      </c>
      <c r="K24" s="44"/>
      <c r="L24" s="27">
        <f t="shared" si="0"/>
        <v>88644495</v>
      </c>
      <c r="M24" s="50" t="s">
        <v>34</v>
      </c>
      <c r="N24" s="18"/>
    </row>
    <row r="25" spans="1:15" ht="240">
      <c r="A25" s="23"/>
      <c r="B25" s="24"/>
      <c r="C25" s="25" t="s">
        <v>35</v>
      </c>
      <c r="D25" s="30"/>
      <c r="E25" s="44"/>
      <c r="F25" s="51">
        <v>266902785.34999999</v>
      </c>
      <c r="G25" s="45"/>
      <c r="H25" s="52">
        <v>960000</v>
      </c>
      <c r="I25" s="53"/>
      <c r="J25" s="52">
        <v>7904650</v>
      </c>
      <c r="K25" s="44"/>
      <c r="L25" s="27">
        <f t="shared" si="0"/>
        <v>274807435.35000002</v>
      </c>
      <c r="M25" s="50" t="s">
        <v>36</v>
      </c>
    </row>
    <row r="26" spans="1:15">
      <c r="A26" s="54"/>
      <c r="B26" s="55"/>
      <c r="C26" s="8" t="s">
        <v>37</v>
      </c>
      <c r="D26" s="11"/>
      <c r="E26" s="56">
        <f>SUM(E9:E25)</f>
        <v>26167</v>
      </c>
      <c r="F26" s="51">
        <f>SUM(F8:F25)</f>
        <v>386312174.41999996</v>
      </c>
      <c r="G26" s="57"/>
      <c r="H26" s="27">
        <f>SUM(H8:H25)</f>
        <v>973020</v>
      </c>
      <c r="I26" s="53"/>
      <c r="J26" s="27">
        <f>SUM(J8:J25)</f>
        <v>9289929.8000000007</v>
      </c>
      <c r="K26" s="58"/>
      <c r="L26" s="27">
        <f>SUM(L8:L25)</f>
        <v>395602104.22000003</v>
      </c>
      <c r="M26" s="50"/>
    </row>
    <row r="27" spans="1:15">
      <c r="A27" s="7" t="s">
        <v>38</v>
      </c>
      <c r="B27" s="7"/>
      <c r="C27" s="8" t="s">
        <v>4</v>
      </c>
      <c r="D27" s="9"/>
      <c r="E27" s="7" t="s">
        <v>5</v>
      </c>
      <c r="F27" s="7"/>
      <c r="G27" s="59"/>
      <c r="H27" s="59"/>
      <c r="I27" s="7" t="s">
        <v>6</v>
      </c>
      <c r="J27" s="7"/>
      <c r="K27" s="59"/>
      <c r="L27" s="59"/>
      <c r="M27" s="10" t="s">
        <v>39</v>
      </c>
      <c r="O27" s="60"/>
    </row>
    <row r="28" spans="1:15">
      <c r="A28" s="7"/>
      <c r="B28" s="7"/>
      <c r="C28" s="8" t="s">
        <v>40</v>
      </c>
      <c r="D28" s="11"/>
      <c r="E28" s="61">
        <v>47762034.5</v>
      </c>
      <c r="F28" s="62"/>
      <c r="G28" s="62"/>
      <c r="H28" s="62"/>
      <c r="I28" s="61">
        <v>45455384.5</v>
      </c>
      <c r="J28" s="62"/>
      <c r="K28" s="62"/>
      <c r="L28" s="62"/>
      <c r="M28" s="44"/>
    </row>
    <row r="29" spans="1:15">
      <c r="A29" s="7"/>
      <c r="B29" s="7"/>
      <c r="C29" s="8" t="s">
        <v>41</v>
      </c>
      <c r="D29" s="11"/>
      <c r="E29" s="63">
        <v>69596758.140000001</v>
      </c>
      <c r="F29" s="64"/>
      <c r="G29" s="64"/>
      <c r="H29" s="65"/>
      <c r="I29" s="63">
        <v>69414066.760000005</v>
      </c>
      <c r="J29" s="64"/>
      <c r="K29" s="64"/>
      <c r="L29" s="65"/>
      <c r="M29" s="44"/>
    </row>
    <row r="30" spans="1:15">
      <c r="A30" s="7"/>
      <c r="B30" s="7"/>
      <c r="C30" s="66" t="s">
        <v>42</v>
      </c>
      <c r="D30" s="9"/>
      <c r="E30" s="61">
        <f>SUM(E28:E29)</f>
        <v>117358792.64</v>
      </c>
      <c r="F30" s="61"/>
      <c r="G30" s="61"/>
      <c r="H30" s="61"/>
      <c r="I30" s="61">
        <f>SUM(I28:I29)</f>
        <v>114869451.26000001</v>
      </c>
      <c r="J30" s="61"/>
      <c r="K30" s="61"/>
      <c r="L30" s="61"/>
      <c r="M30" s="44"/>
    </row>
    <row r="32" spans="1:15">
      <c r="J32" s="68"/>
      <c r="M32" s="18"/>
    </row>
    <row r="33" spans="6:13">
      <c r="J33" s="69"/>
      <c r="M33" s="18"/>
    </row>
    <row r="34" spans="6:13">
      <c r="F34" s="70"/>
      <c r="M34" s="18"/>
    </row>
    <row r="35" spans="6:13">
      <c r="H35" s="71"/>
      <c r="M35" s="60"/>
    </row>
    <row r="36" spans="6:13">
      <c r="M36" s="18"/>
    </row>
    <row r="37" spans="6:13">
      <c r="F37" s="72"/>
      <c r="J37" s="60"/>
      <c r="M37" s="18"/>
    </row>
    <row r="39" spans="6:13">
      <c r="M39" s="60"/>
    </row>
  </sheetData>
  <mergeCells count="58">
    <mergeCell ref="E30:H30"/>
    <mergeCell ref="I30:L30"/>
    <mergeCell ref="E27:H27"/>
    <mergeCell ref="I27:L27"/>
    <mergeCell ref="C28:D28"/>
    <mergeCell ref="E28:H28"/>
    <mergeCell ref="I28:L28"/>
    <mergeCell ref="C29:D29"/>
    <mergeCell ref="E29:H29"/>
    <mergeCell ref="I29:L29"/>
    <mergeCell ref="C23:D23"/>
    <mergeCell ref="C24:D24"/>
    <mergeCell ref="C25:D25"/>
    <mergeCell ref="C26:D26"/>
    <mergeCell ref="A27:B30"/>
    <mergeCell ref="C27:D27"/>
    <mergeCell ref="C30:D30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6:D6"/>
    <mergeCell ref="E6:F6"/>
    <mergeCell ref="G6:H6"/>
    <mergeCell ref="I6:J6"/>
    <mergeCell ref="K6:L6"/>
    <mergeCell ref="A7:B26"/>
    <mergeCell ref="C7:D7"/>
    <mergeCell ref="C8:D8"/>
    <mergeCell ref="C9:D9"/>
    <mergeCell ref="C10:D10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A1:M1"/>
    <mergeCell ref="A2:F2"/>
    <mergeCell ref="L2:M2"/>
    <mergeCell ref="A3:B6"/>
    <mergeCell ref="C3:D3"/>
    <mergeCell ref="E3:F3"/>
    <mergeCell ref="G3:H3"/>
    <mergeCell ref="I3:J3"/>
    <mergeCell ref="K3:L3"/>
    <mergeCell ref="C4:D4"/>
  </mergeCells>
  <phoneticPr fontId="3" type="noConversion"/>
  <pageMargins left="0.35433070866141736" right="0.35433070866141736" top="0.59055118110236227" bottom="0.39370078740157483" header="0.51181102362204722" footer="0.51181102362204722"/>
  <pageSetup paperSize="9" scale="81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16年4月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2016-05-11T07:21:24Z</dcterms:created>
  <dcterms:modified xsi:type="dcterms:W3CDTF">2016-05-11T07:30:36Z</dcterms:modified>
</cp:coreProperties>
</file>