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23475" windowHeight="9570"/>
  </bookViews>
  <sheets>
    <sheet name="16年2月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K10"/>
  <c r="L9"/>
  <c r="K9"/>
  <c r="L8"/>
  <c r="L26" s="1"/>
  <c r="I6"/>
  <c r="G6"/>
  <c r="E6"/>
  <c r="K6" s="1"/>
  <c r="M34" s="1"/>
  <c r="K5"/>
  <c r="K4"/>
</calcChain>
</file>

<file path=xl/sharedStrings.xml><?xml version="1.0" encoding="utf-8"?>
<sst xmlns="http://schemas.openxmlformats.org/spreadsheetml/2006/main" count="54" uniqueCount="44">
  <si>
    <t>南安市慈善总会慈善资金收支汇总表</t>
    <phoneticPr fontId="3" type="noConversion"/>
  </si>
  <si>
    <t>截至2016年2月29日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</si>
  <si>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</si>
  <si>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</si>
  <si>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</si>
  <si>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</si>
  <si>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</si>
  <si>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</si>
  <si>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</si>
  <si>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</si>
  <si>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</si>
  <si>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林泉基金60万，三藏基金0.5万，陈恋英基金6万，玉兰基金3万，蔡金星基金30万，杨雪治基金32万</t>
    <phoneticPr fontId="3" type="noConversion"/>
  </si>
  <si>
    <t>非限定</t>
    <phoneticPr fontId="3" type="noConversion"/>
  </si>
  <si>
    <t>洪建成15万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</si>
  <si>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</si>
  <si>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</si>
  <si>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</si>
  <si>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</si>
  <si>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</si>
  <si>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</si>
  <si>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</si>
  <si>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</si>
  <si>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</si>
  <si>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</si>
  <si>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</si>
  <si>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</si>
  <si>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</si>
  <si>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</si>
  <si>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</si>
  <si>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</si>
  <si>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</si>
  <si>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</si>
  <si>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</si>
  <si>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</si>
  <si>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</si>
  <si>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南益定向坝田文化广场10万、黄天火定向南安二小跑道10万，王清杰指定霞美镇公路维护5万</t>
    <phoneticPr fontId="3" type="noConversion"/>
  </si>
  <si>
    <t>冠名基金支出</t>
    <phoneticPr fontId="3" type="noConversion"/>
  </si>
  <si>
    <t>丰源基金指定救助2人1.5万，英才基金指定水头村安老慰问、助学奖奖等47.5万，安民基金指定朴一村慰问、奖学奖教30万，首航基金指定侨光中学奖学奖教6万，昌财基金指定明新村公路100万、明新村慰问10.93万、罗东金淘康美等慰问16.88万、维新村慰问8.15万，福万通基金指定暖冬慰问3.4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</si>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</sst>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topLeftCell="A16" workbookViewId="0">
      <selection activeCell="E25" sqref="E2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7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72">
      <c r="A4" s="7"/>
      <c r="B4" s="7"/>
      <c r="C4" s="8" t="s">
        <v>10</v>
      </c>
      <c r="D4" s="11"/>
      <c r="E4" s="12">
        <v>395900669.85000002</v>
      </c>
      <c r="F4" s="13"/>
      <c r="G4" s="14">
        <v>1315000</v>
      </c>
      <c r="H4" s="14"/>
      <c r="I4" s="14">
        <v>5215000</v>
      </c>
      <c r="J4" s="14"/>
      <c r="K4" s="14">
        <f>E4+I4</f>
        <v>401115669.85000002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107470297.20999999</v>
      </c>
      <c r="F5" s="14"/>
      <c r="G5" s="14">
        <v>150000</v>
      </c>
      <c r="H5" s="14"/>
      <c r="I5" s="14">
        <v>150498.96</v>
      </c>
      <c r="J5" s="14"/>
      <c r="K5" s="14">
        <f>E5+I5</f>
        <v>107620796.16999999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503370967.06</v>
      </c>
      <c r="F6" s="14"/>
      <c r="G6" s="14">
        <f>SUM(G4:G5)</f>
        <v>1465000</v>
      </c>
      <c r="H6" s="14"/>
      <c r="I6" s="14">
        <f>SUM(I4:I5)</f>
        <v>5365498.96</v>
      </c>
      <c r="J6" s="14"/>
      <c r="K6" s="14">
        <f>E6+I6</f>
        <v>508736466.01999998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11081.13</v>
      </c>
      <c r="G8" s="21"/>
      <c r="H8" s="28">
        <v>20</v>
      </c>
      <c r="I8" s="21"/>
      <c r="J8" s="28">
        <v>157</v>
      </c>
      <c r="K8" s="21"/>
      <c r="L8" s="28">
        <f>F8+J8</f>
        <v>11238.13</v>
      </c>
      <c r="M8" s="29"/>
    </row>
    <row r="9" spans="1:14">
      <c r="A9" s="23"/>
      <c r="B9" s="24"/>
      <c r="C9" s="25" t="s">
        <v>19</v>
      </c>
      <c r="D9" s="30"/>
      <c r="E9" s="31">
        <v>8704</v>
      </c>
      <c r="F9" s="27">
        <v>3659612.6</v>
      </c>
      <c r="G9" s="32"/>
      <c r="H9" s="33"/>
      <c r="I9" s="32">
        <v>1224</v>
      </c>
      <c r="J9" s="33">
        <v>575800</v>
      </c>
      <c r="K9" s="31">
        <f>I9+E9</f>
        <v>9928</v>
      </c>
      <c r="L9" s="34">
        <f>J9+F9</f>
        <v>4235412.5999999996</v>
      </c>
      <c r="M9" s="16"/>
    </row>
    <row r="10" spans="1:14">
      <c r="A10" s="23"/>
      <c r="B10" s="24"/>
      <c r="C10" s="35" t="s">
        <v>20</v>
      </c>
      <c r="D10" s="36"/>
      <c r="E10" s="37">
        <v>3204</v>
      </c>
      <c r="F10" s="27">
        <v>9276457.4000000004</v>
      </c>
      <c r="G10" s="32"/>
      <c r="H10" s="33"/>
      <c r="I10" s="32">
        <v>79</v>
      </c>
      <c r="J10" s="33">
        <v>174000</v>
      </c>
      <c r="K10" s="31">
        <f>I10+E10</f>
        <v>3283</v>
      </c>
      <c r="L10" s="27">
        <f>F10+J10</f>
        <v>9450457.4000000004</v>
      </c>
      <c r="M10" s="38"/>
    </row>
    <row r="11" spans="1:14">
      <c r="A11" s="23"/>
      <c r="B11" s="24"/>
      <c r="C11" s="25" t="s">
        <v>21</v>
      </c>
      <c r="D11" s="30"/>
      <c r="E11" s="37">
        <v>5792</v>
      </c>
      <c r="F11" s="27">
        <v>7396792</v>
      </c>
      <c r="G11" s="32"/>
      <c r="H11" s="33"/>
      <c r="I11" s="32"/>
      <c r="J11" s="33"/>
      <c r="K11" s="31"/>
      <c r="L11" s="27">
        <f>J11+F11</f>
        <v>7396792</v>
      </c>
      <c r="M11" s="39"/>
    </row>
    <row r="12" spans="1:14">
      <c r="A12" s="23"/>
      <c r="B12" s="24"/>
      <c r="C12" s="25" t="s">
        <v>22</v>
      </c>
      <c r="D12" s="30"/>
      <c r="E12" s="37">
        <v>5436</v>
      </c>
      <c r="F12" s="27">
        <v>1936700</v>
      </c>
      <c r="G12" s="32"/>
      <c r="H12" s="33"/>
      <c r="I12" s="40"/>
      <c r="J12" s="33"/>
      <c r="K12" s="31"/>
      <c r="L12" s="27">
        <f>J12+F12</f>
        <v>1936700</v>
      </c>
      <c r="M12" s="39"/>
    </row>
    <row r="13" spans="1:14">
      <c r="A13" s="23"/>
      <c r="B13" s="24"/>
      <c r="C13" s="25" t="s">
        <v>23</v>
      </c>
      <c r="D13" s="30"/>
      <c r="E13" s="37">
        <v>1091</v>
      </c>
      <c r="F13" s="27">
        <v>5929985</v>
      </c>
      <c r="G13" s="32"/>
      <c r="H13" s="33"/>
      <c r="I13" s="40"/>
      <c r="J13" s="33"/>
      <c r="K13" s="31"/>
      <c r="L13" s="27">
        <f>J13+F13</f>
        <v>5929985</v>
      </c>
      <c r="M13" s="41"/>
    </row>
    <row r="14" spans="1:14">
      <c r="A14" s="23"/>
      <c r="B14" s="24"/>
      <c r="C14" s="25" t="s">
        <v>24</v>
      </c>
      <c r="D14" s="30"/>
      <c r="E14" s="37">
        <v>150</v>
      </c>
      <c r="F14" s="27">
        <v>453801.24</v>
      </c>
      <c r="G14" s="32"/>
      <c r="H14" s="33"/>
      <c r="I14" s="40"/>
      <c r="J14" s="33"/>
      <c r="K14" s="31"/>
      <c r="L14" s="27">
        <f>J14+F14</f>
        <v>453801.24</v>
      </c>
      <c r="M14" s="39"/>
    </row>
    <row r="15" spans="1:14">
      <c r="A15" s="23"/>
      <c r="B15" s="24"/>
      <c r="C15" s="25" t="s">
        <v>25</v>
      </c>
      <c r="D15" s="30"/>
      <c r="E15" s="37"/>
      <c r="F15" s="27">
        <v>39000</v>
      </c>
      <c r="G15" s="32"/>
      <c r="H15" s="33"/>
      <c r="I15" s="40"/>
      <c r="J15" s="33"/>
      <c r="K15" s="31"/>
      <c r="L15" s="27">
        <f>J15+F15</f>
        <v>39000</v>
      </c>
      <c r="M15" s="39"/>
    </row>
    <row r="16" spans="1:14">
      <c r="A16" s="23"/>
      <c r="B16" s="24"/>
      <c r="C16" s="25" t="s">
        <v>26</v>
      </c>
      <c r="D16" s="30"/>
      <c r="E16" s="37">
        <v>776</v>
      </c>
      <c r="F16" s="27">
        <v>384075</v>
      </c>
      <c r="G16" s="32"/>
      <c r="H16" s="33"/>
      <c r="I16" s="40"/>
      <c r="J16" s="33"/>
      <c r="K16" s="31"/>
      <c r="L16" s="27">
        <f>J16+F16</f>
        <v>384075</v>
      </c>
      <c r="M16" s="16"/>
    </row>
    <row r="17" spans="1:15">
      <c r="A17" s="23"/>
      <c r="B17" s="24"/>
      <c r="C17" s="25" t="s">
        <v>27</v>
      </c>
      <c r="D17" s="30"/>
      <c r="E17" s="37">
        <v>451</v>
      </c>
      <c r="F17" s="27">
        <v>310000</v>
      </c>
      <c r="G17" s="32"/>
      <c r="H17" s="33"/>
      <c r="I17" s="40"/>
      <c r="J17" s="33"/>
      <c r="K17" s="31"/>
      <c r="L17" s="27">
        <f>J17+F17</f>
        <v>310000</v>
      </c>
      <c r="M17" s="39"/>
    </row>
    <row r="18" spans="1:15">
      <c r="A18" s="23"/>
      <c r="B18" s="24"/>
      <c r="C18" s="25" t="s">
        <v>28</v>
      </c>
      <c r="D18" s="30"/>
      <c r="E18" s="37"/>
      <c r="F18" s="27">
        <v>270800</v>
      </c>
      <c r="G18" s="32"/>
      <c r="H18" s="33"/>
      <c r="I18" s="40"/>
      <c r="J18" s="33"/>
      <c r="K18" s="31"/>
      <c r="L18" s="27">
        <f>J18+F18</f>
        <v>270800</v>
      </c>
      <c r="M18" s="39"/>
    </row>
    <row r="19" spans="1:15">
      <c r="A19" s="23"/>
      <c r="B19" s="24"/>
      <c r="C19" s="25" t="s">
        <v>29</v>
      </c>
      <c r="D19" s="30"/>
      <c r="E19" s="37">
        <v>395</v>
      </c>
      <c r="F19" s="27">
        <v>260000</v>
      </c>
      <c r="G19" s="32"/>
      <c r="H19" s="33"/>
      <c r="I19" s="40"/>
      <c r="J19" s="33"/>
      <c r="K19" s="31"/>
      <c r="L19" s="27">
        <f>J19+F19</f>
        <v>260000</v>
      </c>
      <c r="M19" s="39"/>
    </row>
    <row r="20" spans="1:15">
      <c r="A20" s="23"/>
      <c r="B20" s="24"/>
      <c r="C20" s="25" t="s">
        <v>30</v>
      </c>
      <c r="D20" s="30"/>
      <c r="E20" s="37">
        <v>168</v>
      </c>
      <c r="F20" s="27">
        <v>193000</v>
      </c>
      <c r="G20" s="42"/>
      <c r="H20" s="33"/>
      <c r="I20" s="32"/>
      <c r="J20" s="33"/>
      <c r="K20" s="31"/>
      <c r="L20" s="27">
        <f>J20+F20</f>
        <v>193000</v>
      </c>
      <c r="M20" s="39"/>
    </row>
    <row r="21" spans="1:15">
      <c r="A21" s="23"/>
      <c r="B21" s="24"/>
      <c r="C21" s="25" t="s">
        <v>31</v>
      </c>
      <c r="D21" s="30"/>
      <c r="E21" s="37"/>
      <c r="F21" s="27">
        <v>380000</v>
      </c>
      <c r="G21" s="43"/>
      <c r="H21" s="33"/>
      <c r="I21" s="43"/>
      <c r="J21" s="33"/>
      <c r="K21" s="31"/>
      <c r="L21" s="27">
        <f>J21+F21</f>
        <v>380000</v>
      </c>
      <c r="M21" s="39"/>
    </row>
    <row r="22" spans="1:15">
      <c r="A22" s="23"/>
      <c r="B22" s="24"/>
      <c r="C22" s="25" t="s">
        <v>32</v>
      </c>
      <c r="D22" s="30"/>
      <c r="E22" s="44"/>
      <c r="F22" s="27">
        <v>507497.7</v>
      </c>
      <c r="G22" s="45"/>
      <c r="H22" s="46"/>
      <c r="I22" s="45"/>
      <c r="J22" s="46"/>
      <c r="K22" s="44"/>
      <c r="L22" s="27">
        <f>J22+F22</f>
        <v>507497.7</v>
      </c>
      <c r="M22" s="47"/>
    </row>
    <row r="23" spans="1:15">
      <c r="A23" s="23"/>
      <c r="B23" s="24"/>
      <c r="C23" s="48" t="s">
        <v>33</v>
      </c>
      <c r="D23" s="49"/>
      <c r="E23" s="44"/>
      <c r="F23" s="27">
        <v>166092</v>
      </c>
      <c r="G23" s="45"/>
      <c r="H23" s="46"/>
      <c r="I23" s="45"/>
      <c r="J23" s="46"/>
      <c r="K23" s="44"/>
      <c r="L23" s="27">
        <f>J23+F23</f>
        <v>166092</v>
      </c>
      <c r="M23" s="50"/>
    </row>
    <row r="24" spans="1:15" ht="60">
      <c r="A24" s="23"/>
      <c r="B24" s="24"/>
      <c r="C24" s="25" t="s">
        <v>34</v>
      </c>
      <c r="D24" s="30"/>
      <c r="E24" s="44"/>
      <c r="F24" s="27">
        <v>88234495</v>
      </c>
      <c r="G24" s="45"/>
      <c r="H24" s="46">
        <v>250000</v>
      </c>
      <c r="I24" s="45"/>
      <c r="J24" s="46">
        <v>255000</v>
      </c>
      <c r="K24" s="44"/>
      <c r="L24" s="27">
        <f>J24+F24</f>
        <v>88489495</v>
      </c>
      <c r="M24" s="50" t="s">
        <v>35</v>
      </c>
      <c r="N24" s="18"/>
    </row>
    <row r="25" spans="1:15" ht="204">
      <c r="A25" s="23"/>
      <c r="B25" s="24"/>
      <c r="C25" s="25" t="s">
        <v>36</v>
      </c>
      <c r="D25" s="30"/>
      <c r="E25" s="44"/>
      <c r="F25" s="51">
        <v>266902785.34999999</v>
      </c>
      <c r="G25" s="45"/>
      <c r="H25" s="52">
        <v>2243600</v>
      </c>
      <c r="I25" s="53"/>
      <c r="J25" s="52">
        <v>6053700</v>
      </c>
      <c r="K25" s="44"/>
      <c r="L25" s="27">
        <f>J25+F25</f>
        <v>272956485.35000002</v>
      </c>
      <c r="M25" s="50" t="s">
        <v>37</v>
      </c>
    </row>
    <row r="26" spans="1:15">
      <c r="A26" s="54"/>
      <c r="B26" s="55"/>
      <c r="C26" s="8" t="s">
        <v>38</v>
      </c>
      <c r="D26" s="11"/>
      <c r="E26" s="56">
        <f>SUM(E9:E25)</f>
        <v>26167</v>
      </c>
      <c r="F26" s="51">
        <f>SUM(F8:F25)</f>
        <v>386312174.41999996</v>
      </c>
      <c r="G26" s="57"/>
      <c r="H26" s="27">
        <f>SUM(H8:H25)</f>
        <v>2493620</v>
      </c>
      <c r="I26" s="53"/>
      <c r="J26" s="27">
        <f>SUM(J8:J25)</f>
        <v>7058657</v>
      </c>
      <c r="K26" s="58"/>
      <c r="L26" s="27">
        <f>SUM(L8:L25)</f>
        <v>393370831.42000002</v>
      </c>
      <c r="M26" s="50"/>
    </row>
    <row r="27" spans="1:15">
      <c r="A27" s="7" t="s">
        <v>39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40</v>
      </c>
      <c r="O27" s="60"/>
    </row>
    <row r="28" spans="1:15">
      <c r="A28" s="7"/>
      <c r="B28" s="7"/>
      <c r="C28" s="8" t="s">
        <v>41</v>
      </c>
      <c r="D28" s="11"/>
      <c r="E28" s="61">
        <v>47762034.5</v>
      </c>
      <c r="F28" s="62"/>
      <c r="G28" s="62"/>
      <c r="H28" s="62"/>
      <c r="I28" s="61">
        <v>46823334.5</v>
      </c>
      <c r="J28" s="62"/>
      <c r="K28" s="62"/>
      <c r="L28" s="62"/>
      <c r="M28" s="44"/>
    </row>
    <row r="29" spans="1:15">
      <c r="A29" s="7"/>
      <c r="B29" s="7"/>
      <c r="C29" s="8" t="s">
        <v>42</v>
      </c>
      <c r="D29" s="11"/>
      <c r="E29" s="63">
        <v>69596758.140000001</v>
      </c>
      <c r="F29" s="64"/>
      <c r="G29" s="64"/>
      <c r="H29" s="65"/>
      <c r="I29" s="63">
        <v>68842300.099999994</v>
      </c>
      <c r="J29" s="64"/>
      <c r="K29" s="64"/>
      <c r="L29" s="65"/>
      <c r="M29" s="44"/>
    </row>
    <row r="30" spans="1:15">
      <c r="A30" s="7"/>
      <c r="B30" s="7"/>
      <c r="C30" s="66" t="s">
        <v>43</v>
      </c>
      <c r="D30" s="9"/>
      <c r="E30" s="61">
        <f>SUM(E28:E29)</f>
        <v>117358792.64</v>
      </c>
      <c r="F30" s="61"/>
      <c r="G30" s="61"/>
      <c r="H30" s="61"/>
      <c r="I30" s="61">
        <f>SUM(I28:I29)</f>
        <v>115665634.59999999</v>
      </c>
      <c r="J30" s="61"/>
      <c r="K30" s="61"/>
      <c r="L30" s="61"/>
      <c r="M30" s="44"/>
    </row>
    <row r="32" spans="1:15">
      <c r="J32" s="68"/>
    </row>
    <row r="33" spans="6:13">
      <c r="J33" s="69"/>
      <c r="M33" s="18"/>
    </row>
    <row r="34" spans="6:13">
      <c r="F34" s="70"/>
      <c r="M34" s="18">
        <f>K6-L26</f>
        <v>115365634.59999996</v>
      </c>
    </row>
    <row r="35" spans="6:13">
      <c r="H35" s="71"/>
      <c r="M35" s="60"/>
    </row>
    <row r="36" spans="6:13">
      <c r="M36" s="18"/>
    </row>
    <row r="37" spans="6:13">
      <c r="F37" s="72"/>
      <c r="J37" s="60"/>
      <c r="M37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16年2月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2016-03-09T06:54:38Z</dcterms:created>
  <dcterms:modified xsi:type="dcterms:W3CDTF">2016-03-09T06:55:03Z</dcterms:modified>
</cp:coreProperties>
</file>